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G8" i="7" s="1"/>
  <c r="D8" i="7"/>
  <c r="G222" i="7"/>
  <c r="G223" i="7"/>
  <c r="G217" i="7"/>
  <c r="G218" i="7"/>
  <c r="G9" i="7"/>
  <c r="G10" i="7"/>
  <c r="G11" i="7"/>
  <c r="G12" i="7"/>
  <c r="G13" i="7"/>
  <c r="G14" i="7"/>
  <c r="G15" i="7"/>
  <c r="G16" i="7"/>
  <c r="G17" i="7"/>
  <c r="G18" i="7"/>
  <c r="G19" i="7"/>
  <c r="G21" i="7"/>
  <c r="G22" i="7"/>
  <c r="G24" i="7"/>
  <c r="G25" i="7"/>
  <c r="G26" i="7"/>
  <c r="G27" i="7"/>
  <c r="G28" i="7"/>
  <c r="G29" i="7"/>
  <c r="G30" i="7"/>
  <c r="G31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8" i="7"/>
  <c r="G69" i="7"/>
  <c r="G70" i="7"/>
  <c r="G71" i="7"/>
  <c r="G73" i="7"/>
  <c r="G77" i="7"/>
  <c r="G78" i="7"/>
  <c r="G79" i="7"/>
  <c r="G80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7" i="7"/>
  <c r="G108" i="7"/>
  <c r="G109" i="7"/>
  <c r="G110" i="7"/>
  <c r="G111" i="7"/>
  <c r="G112" i="7"/>
  <c r="G113" i="7"/>
  <c r="G115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1" i="7"/>
  <c r="G132" i="7"/>
  <c r="G133" i="7"/>
  <c r="G134" i="7"/>
  <c r="G135" i="7"/>
  <c r="G136" i="7"/>
  <c r="G137" i="7"/>
  <c r="G138" i="7"/>
  <c r="G139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1" i="7"/>
  <c r="G162" i="7"/>
  <c r="G163" i="7"/>
  <c r="G164" i="7"/>
  <c r="G165" i="7"/>
  <c r="G166" i="7"/>
  <c r="G167" i="7"/>
  <c r="G171" i="7"/>
  <c r="G172" i="7"/>
  <c r="G174" i="7"/>
  <c r="G175" i="7"/>
  <c r="G176" i="7"/>
  <c r="G177" i="7"/>
  <c r="G178" i="7"/>
  <c r="G179" i="7"/>
  <c r="G180" i="7"/>
  <c r="G181" i="7"/>
  <c r="G182" i="7"/>
  <c r="G183" i="7"/>
  <c r="G184" i="7"/>
  <c r="G186" i="7"/>
  <c r="G187" i="7"/>
  <c r="G188" i="7"/>
  <c r="G189" i="7"/>
  <c r="G190" i="7"/>
  <c r="G192" i="7"/>
  <c r="G193" i="7"/>
  <c r="G194" i="7"/>
  <c r="G195" i="7"/>
  <c r="G196" i="7"/>
  <c r="G197" i="7"/>
  <c r="G198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9" i="7"/>
  <c r="G220" i="7"/>
  <c r="G221" i="7"/>
  <c r="G224" i="7"/>
  <c r="G225" i="7"/>
  <c r="G226" i="7"/>
  <c r="G227" i="7"/>
  <c r="G228" i="7"/>
  <c r="G229" i="7"/>
  <c r="G230" i="7"/>
  <c r="G231" i="7"/>
  <c r="G232" i="7"/>
  <c r="G234" i="7"/>
  <c r="I8" i="11"/>
  <c r="F7" i="11"/>
  <c r="F6" i="11" s="1"/>
  <c r="I6" i="11" s="1"/>
  <c r="F8" i="11"/>
  <c r="G8" i="11"/>
  <c r="H8" i="11" s="1"/>
  <c r="D8" i="11"/>
  <c r="D7" i="11" s="1"/>
  <c r="I75" i="11"/>
  <c r="H75" i="11"/>
  <c r="I74" i="11"/>
  <c r="H74" i="11"/>
  <c r="I73" i="11"/>
  <c r="I71" i="11"/>
  <c r="I69" i="11"/>
  <c r="H69" i="11"/>
  <c r="I68" i="11"/>
  <c r="H68" i="11"/>
  <c r="I65" i="11"/>
  <c r="H65" i="11"/>
  <c r="I64" i="11"/>
  <c r="I63" i="11"/>
  <c r="I62" i="11"/>
  <c r="I61" i="11"/>
  <c r="H61" i="11"/>
  <c r="I57" i="11"/>
  <c r="I56" i="11"/>
  <c r="I55" i="11"/>
  <c r="I54" i="11"/>
  <c r="I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3" i="11"/>
  <c r="I42" i="11"/>
  <c r="H42" i="11"/>
  <c r="I41" i="11"/>
  <c r="H41" i="11"/>
  <c r="I40" i="11"/>
  <c r="H40" i="11"/>
  <c r="I39" i="11"/>
  <c r="H39" i="11"/>
  <c r="I38" i="11"/>
  <c r="H38" i="11"/>
  <c r="I37" i="11"/>
  <c r="H37" i="11"/>
  <c r="I36" i="11"/>
  <c r="H36" i="11"/>
  <c r="I35" i="11"/>
  <c r="I34" i="11"/>
  <c r="H34" i="11"/>
  <c r="I33" i="11"/>
  <c r="H33" i="11"/>
  <c r="I32" i="11"/>
  <c r="H32" i="11"/>
  <c r="I31" i="11"/>
  <c r="H31" i="11"/>
  <c r="I30" i="11"/>
  <c r="H30" i="11"/>
  <c r="I29" i="11"/>
  <c r="H29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8" i="11"/>
  <c r="H18" i="11"/>
  <c r="I17" i="11"/>
  <c r="H17" i="11"/>
  <c r="I16" i="11"/>
  <c r="H16" i="11"/>
  <c r="I15" i="11"/>
  <c r="H15" i="11"/>
  <c r="I14" i="11"/>
  <c r="H14" i="11"/>
  <c r="I13" i="11"/>
  <c r="H13" i="11"/>
  <c r="I12" i="11"/>
  <c r="H12" i="11"/>
  <c r="I11" i="11"/>
  <c r="H11" i="11"/>
  <c r="I10" i="11"/>
  <c r="H10" i="11"/>
  <c r="F9" i="11"/>
  <c r="I9" i="11" s="1"/>
  <c r="E9" i="11"/>
  <c r="E8" i="11" s="1"/>
  <c r="D9" i="11"/>
  <c r="H9" i="11" s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3" i="8"/>
  <c r="G24" i="8"/>
  <c r="G25" i="8"/>
  <c r="G26" i="8"/>
  <c r="G27" i="8"/>
  <c r="G28" i="8"/>
  <c r="G29" i="8"/>
  <c r="G30" i="8"/>
  <c r="G31" i="8"/>
  <c r="G32" i="8"/>
  <c r="G33" i="8"/>
  <c r="G34" i="8"/>
  <c r="C22" i="8"/>
  <c r="G22" i="8" s="1"/>
  <c r="H7" i="11" l="1"/>
  <c r="D6" i="11"/>
  <c r="H6" i="11" s="1"/>
  <c r="I7" i="11"/>
  <c r="C6" i="8"/>
  <c r="E6" i="8"/>
  <c r="F6" i="8"/>
  <c r="D6" i="8"/>
  <c r="E22" i="8"/>
  <c r="H22" i="8" s="1"/>
  <c r="D22" i="8"/>
  <c r="H6" i="8" l="1"/>
  <c r="G6" i="8"/>
  <c r="D45" i="3"/>
  <c r="D44" i="3" s="1"/>
  <c r="I46" i="3"/>
  <c r="I47" i="3"/>
  <c r="I48" i="3"/>
  <c r="I49" i="3"/>
  <c r="I50" i="3"/>
  <c r="I51" i="3"/>
  <c r="I52" i="3"/>
  <c r="I53" i="3"/>
  <c r="I54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7" i="3"/>
  <c r="I98" i="3"/>
  <c r="I99" i="3"/>
  <c r="I100" i="3"/>
  <c r="I101" i="3"/>
  <c r="I104" i="3"/>
  <c r="I105" i="3"/>
  <c r="I107" i="3"/>
  <c r="I109" i="3"/>
  <c r="I110" i="3"/>
  <c r="I111" i="3"/>
  <c r="H46" i="3"/>
  <c r="H47" i="3"/>
  <c r="H48" i="3"/>
  <c r="H49" i="3"/>
  <c r="H50" i="3"/>
  <c r="H51" i="3"/>
  <c r="H52" i="3"/>
  <c r="H53" i="3"/>
  <c r="H54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2" i="3"/>
  <c r="H73" i="3"/>
  <c r="H74" i="3"/>
  <c r="H75" i="3"/>
  <c r="H76" i="3"/>
  <c r="H77" i="3"/>
  <c r="H78" i="3"/>
  <c r="H80" i="3"/>
  <c r="H81" i="3"/>
  <c r="H82" i="3"/>
  <c r="H83" i="3"/>
  <c r="H84" i="3"/>
  <c r="H85" i="3"/>
  <c r="H86" i="3"/>
  <c r="H87" i="3"/>
  <c r="H88" i="3"/>
  <c r="H97" i="3"/>
  <c r="H101" i="3"/>
  <c r="H104" i="3"/>
  <c r="H105" i="3"/>
  <c r="H110" i="3"/>
  <c r="H111" i="3"/>
  <c r="F45" i="3"/>
  <c r="F44" i="3" s="1"/>
  <c r="I45" i="3" l="1"/>
  <c r="H45" i="3"/>
  <c r="E45" i="3"/>
  <c r="E44" i="3" s="1"/>
  <c r="G44" i="3"/>
  <c r="I44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H13" i="3"/>
  <c r="H14" i="3"/>
  <c r="H15" i="3"/>
  <c r="H16" i="3"/>
  <c r="H17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G12" i="3"/>
  <c r="G11" i="3" s="1"/>
  <c r="F12" i="3"/>
  <c r="F11" i="3" s="1"/>
  <c r="E12" i="3"/>
  <c r="E11" i="3" s="1"/>
  <c r="D12" i="3"/>
  <c r="D11" i="3" s="1"/>
  <c r="L11" i="1"/>
  <c r="L12" i="1"/>
  <c r="L14" i="1"/>
  <c r="L15" i="1"/>
  <c r="K11" i="1"/>
  <c r="K12" i="1"/>
  <c r="K14" i="1"/>
  <c r="K15" i="1"/>
  <c r="I11" i="3" l="1"/>
  <c r="H12" i="3"/>
  <c r="H44" i="3"/>
  <c r="I12" i="3"/>
  <c r="H11" i="3"/>
  <c r="H13" i="1"/>
  <c r="I13" i="1"/>
  <c r="J13" i="1"/>
  <c r="G13" i="1"/>
  <c r="H10" i="1"/>
  <c r="I10" i="1"/>
  <c r="I16" i="1" s="1"/>
  <c r="J10" i="1"/>
  <c r="G10" i="1"/>
  <c r="K13" i="1" l="1"/>
  <c r="L13" i="1"/>
  <c r="K10" i="1"/>
  <c r="J16" i="1"/>
  <c r="K16" i="1" s="1"/>
  <c r="L10" i="1"/>
  <c r="H16" i="1"/>
  <c r="G16" i="1"/>
</calcChain>
</file>

<file path=xl/sharedStrings.xml><?xml version="1.0" encoding="utf-8"?>
<sst xmlns="http://schemas.openxmlformats.org/spreadsheetml/2006/main" count="918" uniqueCount="303">
  <si>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</si>
  <si>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</si>
  <si>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</si>
  <si>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</si>
  <si>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</si>
  <si>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</si>
  <si>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</si>
  <si>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</si>
  <si>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</si>
  <si>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</si>
  <si>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</si>
  <si>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</si>
  <si>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</si>
  <si>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</si>
  <si>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</si>
  <si>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</si>
  <si>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</si>
  <si>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</si>
  <si>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</si>
  <si>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</si>
  <si>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</si>
  <si>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Prihodi od prodaje proizvoda i robe te pruženih usluga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</si>
  <si>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</si>
  <si>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</si>
  <si>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</si>
  <si>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</si>
  <si>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</si>
  <si>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</si>
  <si>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</si>
  <si>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</si>
  <si>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</si>
  <si>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</si>
  <si>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</si>
  <si>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</si>
  <si>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</si>
  <si>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</si>
  <si>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</si>
  <si>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</si>
  <si>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</si>
  <si>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</si>
  <si>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</si>
  <si>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TEKUĆI PLAN 2023.**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</si>
  <si>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</si>
  <si>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</si>
  <si>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</si>
  <si>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</si>
  <si>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</si>
  <si>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</si>
  <si>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</si>
  <si>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</si>
  <si>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</si>
  <si>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</si>
  <si>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</si>
  <si>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</si>
  <si>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</si>
  <si>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</si>
  <si>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</si>
  <si>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</si>
  <si>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</si>
  <si>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</si>
  <si>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</si>
  <si>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 xml:space="preserve">IZVRŠENJE 
1.-6.2022. </t>
  </si>
  <si>
    <t xml:space="preserve">IZVRŠENJE 
1.-6.2023. </t>
  </si>
  <si>
    <t>IZVJEŠTAJ PO PROGRAMSKOJ KLASIFIKACIJI</t>
  </si>
  <si>
    <t xml:space="preserve"> IZVRŠENJE 
1.-6.2023.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</si>
  <si>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</si>
  <si>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</si>
  <si>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41</t>
  </si>
  <si>
    <t>412</t>
  </si>
  <si>
    <t>4123</t>
  </si>
  <si>
    <t>42</t>
  </si>
  <si>
    <t>421</t>
  </si>
  <si>
    <t>4212</t>
  </si>
  <si>
    <t>422</t>
  </si>
  <si>
    <t>4221</t>
  </si>
  <si>
    <t>4223</t>
  </si>
  <si>
    <t>4225</t>
  </si>
  <si>
    <t>4226</t>
  </si>
  <si>
    <t>4227</t>
  </si>
  <si>
    <t>424</t>
  </si>
  <si>
    <t>4241</t>
  </si>
  <si>
    <t>Nematerijalna imovina</t>
  </si>
  <si>
    <t>Licence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</si>
  <si>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</si>
  <si>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</si>
  <si>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</si>
  <si>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</si>
  <si>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</si>
  <si>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</si>
  <si>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</si>
  <si>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</si>
  <si>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</si>
  <si>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</si>
  <si>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</si>
  <si>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72</t>
  </si>
  <si>
    <t>721</t>
  </si>
  <si>
    <t>7211</t>
  </si>
  <si>
    <t>63</t>
  </si>
  <si>
    <t>636</t>
  </si>
  <si>
    <t>6361</t>
  </si>
  <si>
    <t>6362</t>
  </si>
  <si>
    <t>639</t>
  </si>
  <si>
    <t>6391</t>
  </si>
  <si>
    <t>6393</t>
  </si>
  <si>
    <t>64</t>
  </si>
  <si>
    <t>641</t>
  </si>
  <si>
    <t>6413</t>
  </si>
  <si>
    <t>65</t>
  </si>
  <si>
    <t>652</t>
  </si>
  <si>
    <t>6526</t>
  </si>
  <si>
    <t>66</t>
  </si>
  <si>
    <t>661</t>
  </si>
  <si>
    <t>6615</t>
  </si>
  <si>
    <t>663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</si>
  <si>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</si>
  <si>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</si>
  <si>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</si>
  <si>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</si>
  <si>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</si>
  <si>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</si>
  <si>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</si>
  <si>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</si>
  <si>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</si>
  <si>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</si>
  <si>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</si>
  <si>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>Ostali nespomenuti prihodi</t>
  </si>
  <si>
    <t>Prihodi od pruženih usluga</t>
  </si>
  <si>
    <t>Tekuće donacije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</si>
  <si>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</si>
  <si>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</si>
  <si>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redovne djelatnosti proračunskih korisnika</t>
  </si>
  <si>
    <t>Prihodi iz nadležnog proračuna i od HZZO-a temeljem ugovornih obveza</t>
  </si>
  <si>
    <t>4</t>
  </si>
  <si>
    <t>3</t>
  </si>
  <si>
    <t>31</t>
  </si>
  <si>
    <t>311</t>
  </si>
  <si>
    <t>3111</t>
  </si>
  <si>
    <t>3113</t>
  </si>
  <si>
    <t>3114</t>
  </si>
  <si>
    <t>312</t>
  </si>
  <si>
    <t>3121</t>
  </si>
  <si>
    <t>313</t>
  </si>
  <si>
    <t>3132</t>
  </si>
  <si>
    <t>3133</t>
  </si>
  <si>
    <t>32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</si>
  <si>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</si>
  <si>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</si>
  <si>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</si>
  <si>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</si>
  <si>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</si>
  <si>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</si>
  <si>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</si>
  <si>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</si>
  <si>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</si>
  <si>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</si>
  <si>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</si>
  <si>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</si>
  <si>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</si>
  <si>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</si>
  <si>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</si>
  <si>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</si>
  <si>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</si>
  <si>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</si>
  <si>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</si>
  <si>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</si>
  <si>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329</t>
  </si>
  <si>
    <t>3291</t>
  </si>
  <si>
    <t>3292</t>
  </si>
  <si>
    <t>3293</t>
  </si>
  <si>
    <t>3294</t>
  </si>
  <si>
    <t>3295</t>
  </si>
  <si>
    <t>3296</t>
  </si>
  <si>
    <t>3299</t>
  </si>
  <si>
    <t>34</t>
  </si>
  <si>
    <t>343</t>
  </si>
  <si>
    <t>3431</t>
  </si>
  <si>
    <t>3433</t>
  </si>
  <si>
    <t>3434</t>
  </si>
  <si>
    <t>37</t>
  </si>
  <si>
    <t>372</t>
  </si>
  <si>
    <t>3721</t>
  </si>
  <si>
    <t>3722</t>
  </si>
  <si>
    <t>38</t>
  </si>
  <si>
    <t>381</t>
  </si>
  <si>
    <t>3812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</si>
  <si>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</si>
  <si>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</si>
  <si>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</si>
  <si>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</si>
  <si>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</si>
  <si>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</si>
  <si>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</si>
  <si>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</si>
  <si>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</si>
  <si>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</si>
  <si>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</si>
  <si>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</si>
  <si>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</si>
  <si>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</si>
  <si>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</si>
  <si>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</si>
  <si>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</si>
  <si>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</si>
  <si>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</si>
  <si>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</si>
  <si>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</si>
  <si>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</si>
  <si>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</si>
  <si>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</si>
  <si>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</si>
  <si>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</si>
  <si>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</si>
  <si>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</si>
  <si>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</si>
  <si>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</si>
  <si>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</si>
  <si>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</si>
  <si>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</si>
  <si>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</si>
  <si>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</si>
  <si>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</si>
  <si>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</si>
  <si>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</si>
  <si>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</si>
  <si>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</si>
  <si>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</si>
  <si>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naravi</t>
  </si>
  <si>
    <t>PRIHODI PREMA EKONOMSKOJ KLASIFIKACIJI</t>
  </si>
  <si>
    <t>RASHODI PREMA EKONOMSKOJ KLASIFIKACIJI</t>
  </si>
  <si>
    <t>Izvor 3.</t>
  </si>
  <si>
    <t>Izvor 3.1.</t>
  </si>
  <si>
    <t>Izvor 4.</t>
  </si>
  <si>
    <t>Izvor 4.3.</t>
  </si>
  <si>
    <t>Izvor 5.</t>
  </si>
  <si>
    <t>Izvor 5.2.</t>
  </si>
  <si>
    <t>Izvor 5.6.</t>
  </si>
  <si>
    <t>Izvor 6.</t>
  </si>
  <si>
    <t>Izvor 6.1.</t>
  </si>
  <si>
    <t>Izvor 7.</t>
  </si>
  <si>
    <t>Izvor 7.1.</t>
  </si>
  <si>
    <t>Izvor 3. VLASTITI PRIHODI</t>
  </si>
  <si>
    <t>Izvor 3.1. VLASTITI PRIHODI</t>
  </si>
  <si>
    <t>Izvor 4. PRIHODI ZA POSEBNE NAMJENE</t>
  </si>
  <si>
    <t>Izvor 4.3. OSTALI PRIHODI ZA POSEBNE NAMJENE</t>
  </si>
  <si>
    <t>Izvor 5. POMOĆI</t>
  </si>
  <si>
    <t>Izvor 5.2. POMOĆI IZ DRUGIH PRORAČUNA</t>
  </si>
  <si>
    <t>Izvor 5.6. POMOĆI TEMELJEM PRIJENOSA EU SREDSTAVA</t>
  </si>
  <si>
    <t>Izvor 6. DONACIJE</t>
  </si>
  <si>
    <t>Izvor 6.1. DONACIJE</t>
  </si>
  <si>
    <t>Izvor 7. PRIHODI OD PRODAJE ILI ZAMJ. NEF. IMOVINE I NAKN. S NASL. OS</t>
  </si>
  <si>
    <t>Izvor 7.1. PRIHODI OD PRODAJE ILI ZAMJ. NEF. IMOVINE I NAKN. S NASL. OS</t>
  </si>
  <si>
    <t>Izvor 1.</t>
  </si>
  <si>
    <t>Izvor 1.1.</t>
  </si>
  <si>
    <t>Izvor 1.2.</t>
  </si>
  <si>
    <t>Izvor 1. OPĆI PRIHODI I PRIMICI</t>
  </si>
  <si>
    <t>Izvor 1.1. OPĆI PRIHODI I PRIMICI</t>
  </si>
  <si>
    <t>Izvor 1.2. OPĆI PRIHODI I PRIMICI-DECENTRALIZIRANA SREDSTVA</t>
  </si>
  <si>
    <t>Funkcijska 09 Obrazovanje</t>
  </si>
  <si>
    <t>Funkcijska 091 Predškolsko i osnovno obrazovanje</t>
  </si>
  <si>
    <t>Program 3109</t>
  </si>
  <si>
    <t>Aktivnost A310901</t>
  </si>
  <si>
    <t>Aktivnost A310902</t>
  </si>
  <si>
    <t>Aktivnost A310903</t>
  </si>
  <si>
    <t>Aktivnost A310904</t>
  </si>
  <si>
    <t>Aktivnost A310905</t>
  </si>
  <si>
    <t>Aktivnost A310906</t>
  </si>
  <si>
    <t>Aktivnost A310907</t>
  </si>
  <si>
    <t>Aktivnost A310908</t>
  </si>
  <si>
    <t>Aktivnost A310911</t>
  </si>
  <si>
    <t>Aktivnost K310901</t>
  </si>
  <si>
    <t>Aktivnost T310903</t>
  </si>
  <si>
    <t>Aktivnost T310906</t>
  </si>
  <si>
    <t>Aktivnost T310902</t>
  </si>
  <si>
    <t>OSNOVNA ŠKOLA MLADOST</t>
  </si>
  <si>
    <t>OPĆI PRIHODI I PRIMICI</t>
  </si>
  <si>
    <t>DJELATNOST USTANOVA OSNOVNOG ŠKOLSTVA</t>
  </si>
  <si>
    <t>REDOVNA DJELATNOST PRORAČUNSKIH KORISNIKA</t>
  </si>
  <si>
    <t>PRODUŽENI BORAVAK</t>
  </si>
  <si>
    <t>NABAVA DRUGIH OBRAZOVNIH MATERIJALA</t>
  </si>
  <si>
    <t>SUFINANCIRANJE PREHRANE</t>
  </si>
  <si>
    <t>IZVANNASTAVNE I OSTALE AKTIVNOSTI</t>
  </si>
  <si>
    <t>ŠKOLA U PRIRODI</t>
  </si>
  <si>
    <t>VIKENDOM U SPORTSKE DVORANE</t>
  </si>
  <si>
    <t>POMOĆNICI U NASTAVI</t>
  </si>
  <si>
    <t>GRAĐANSKI ODGOJ</t>
  </si>
  <si>
    <t>ODRŽAVANJE I OPREMANJE OSNOVNIH ŠKOLA</t>
  </si>
  <si>
    <t>SUFINANCIRANJE PROJEKATA PRIJAVLJENIH NA NATJEČAJE EUROPSKIH FONDOVA ILI PARTNERSTVA ZA EU FONDOVE</t>
  </si>
  <si>
    <t>BESPLATNE MENSTRUALNE POTREPŠTINE</t>
  </si>
  <si>
    <t>OPĆI PRIHODI I PRIMICI-DECENTRALIZIRANA SREDSTVA</t>
  </si>
  <si>
    <t>VLASTITI PRIHODI</t>
  </si>
  <si>
    <t>PRIHODI ZA POSEBNE NAMJENE</t>
  </si>
  <si>
    <t>OSTALI PRIHODI ZA POSEBNE NAMJENE</t>
  </si>
  <si>
    <t>POMOĆI</t>
  </si>
  <si>
    <t>POMOĆI IZ DRUGIH PRORAČUNA</t>
  </si>
  <si>
    <t>ŠKOLSKA SHEMA VOĆE, POVRĆE I MLIJEČNI PROIZVODI</t>
  </si>
  <si>
    <t>POMOĆI TEMELJEM PRIJENOSA EU SREDSTAVA</t>
  </si>
  <si>
    <t>DONACIJE</t>
  </si>
  <si>
    <t>PRIHODI OD PRODAJE ILI ZAMJ. NEF. IMOVINE I NAKN. S NASL. OS</t>
  </si>
  <si>
    <t>Proračunski korisnik 
009  03  14630</t>
  </si>
  <si>
    <t xml:space="preserve">OSTVARENJE/IZVRŠENJE
1.-6.2023. </t>
  </si>
  <si>
    <t>Prihodi od prodaje proizvoda i robe te pruženih usluga, prihodi od donacija i povrati po protestiranim jamstvima</t>
  </si>
  <si>
    <t>Donacije od pravnih i fizičkih osoba izvan općeg proračuna i povrat donacija po protestiranim jamstvima</t>
  </si>
  <si>
    <t>IZVJEŠTAJ O IZVRŠENJU FINANCIJSKOG PLANA OSNOVNE ŠKOLE MLADOST ZA PRVO POLUGODIŠTE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</si>
</sst>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19" fillId="4" borderId="3" xfId="0" applyFont="1" applyFill="1" applyBorder="1" applyAlignment="1" applyProtection="1">
      <alignment vertical="center" wrapText="1" readingOrder="1"/>
      <protection locked="0"/>
    </xf>
    <xf numFmtId="4" fontId="19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19" fillId="2" borderId="3" xfId="0" applyNumberFormat="1" applyFont="1" applyFill="1" applyBorder="1"/>
    <xf numFmtId="4" fontId="20" fillId="0" borderId="3" xfId="0" applyNumberFormat="1" applyFont="1" applyBorder="1"/>
    <xf numFmtId="164" fontId="19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20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4" borderId="3" xfId="0" applyFont="1" applyFill="1" applyBorder="1" applyAlignment="1" applyProtection="1">
      <alignment horizontal="left" vertical="center" wrapText="1" readingOrder="1"/>
      <protection locked="0"/>
    </xf>
    <xf numFmtId="164" fontId="9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0" fillId="0" borderId="3" xfId="0" applyNumberFormat="1" applyBorder="1"/>
    <xf numFmtId="4" fontId="20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9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4" borderId="3" xfId="0" applyFont="1" applyFill="1" applyBorder="1" applyAlignment="1" applyProtection="1">
      <alignment vertical="center" wrapText="1" readingOrder="1"/>
      <protection locked="0"/>
    </xf>
    <xf numFmtId="4" fontId="20" fillId="2" borderId="3" xfId="0" applyNumberFormat="1" applyFont="1" applyFill="1" applyBorder="1" applyAlignment="1">
      <alignment horizontal="right"/>
    </xf>
    <xf numFmtId="0" fontId="9" fillId="4" borderId="3" xfId="0" applyFont="1" applyFill="1" applyBorder="1" applyAlignment="1" applyProtection="1">
      <alignment vertical="center" wrapText="1" readingOrder="1"/>
      <protection locked="0"/>
    </xf>
    <xf numFmtId="0" fontId="11" fillId="4" borderId="3" xfId="0" applyFont="1" applyFill="1" applyBorder="1" applyAlignment="1" applyProtection="1">
      <alignment vertical="center" wrapText="1" readingOrder="1"/>
      <protection locked="0"/>
    </xf>
    <xf numFmtId="164" fontId="11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0" fontId="0" fillId="2" borderId="0" xfId="0" applyFill="1"/>
    <xf numFmtId="4" fontId="3" fillId="2" borderId="3" xfId="0" applyNumberFormat="1" applyFont="1" applyFill="1" applyBorder="1" applyAlignment="1" applyProtection="1">
      <alignment horizontal="right" wrapText="1"/>
    </xf>
    <xf numFmtId="4" fontId="19" fillId="2" borderId="3" xfId="0" applyNumberFormat="1" applyFont="1" applyFill="1" applyBorder="1" applyAlignment="1">
      <alignment horizontal="right"/>
    </xf>
    <xf numFmtId="2" fontId="1" fillId="0" borderId="3" xfId="0" applyNumberFormat="1" applyFont="1" applyBorder="1"/>
    <xf numFmtId="2" fontId="0" fillId="0" borderId="3" xfId="0" applyNumberFormat="1" applyFont="1" applyBorder="1"/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0" fontId="11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0" fontId="19" fillId="5" borderId="3" xfId="0" applyFont="1" applyFill="1" applyBorder="1" applyAlignment="1" applyProtection="1">
      <alignment vertical="center" wrapText="1" readingOrder="1"/>
      <protection locked="0"/>
    </xf>
    <xf numFmtId="0" fontId="19" fillId="6" borderId="3" xfId="0" applyFont="1" applyFill="1" applyBorder="1" applyAlignment="1" applyProtection="1">
      <alignment vertical="center" wrapText="1" readingOrder="1"/>
      <protection locked="0"/>
    </xf>
    <xf numFmtId="0" fontId="19" fillId="7" borderId="3" xfId="0" applyFont="1" applyFill="1" applyBorder="1" applyAlignment="1" applyProtection="1">
      <alignment vertical="center" wrapText="1" readingOrder="1"/>
      <protection locked="0"/>
    </xf>
    <xf numFmtId="164" fontId="20" fillId="8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8" borderId="3" xfId="0" applyFont="1" applyFill="1" applyBorder="1" applyAlignment="1" applyProtection="1">
      <alignment vertical="center" wrapText="1" readingOrder="1"/>
      <protection locked="0"/>
    </xf>
    <xf numFmtId="0" fontId="21" fillId="8" borderId="3" xfId="0" applyFont="1" applyFill="1" applyBorder="1" applyAlignment="1" applyProtection="1">
      <alignment vertical="center" wrapText="1" readingOrder="1"/>
      <protection locked="0"/>
    </xf>
    <xf numFmtId="164" fontId="19" fillId="7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19" fillId="6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19" fillId="5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4" fontId="3" fillId="9" borderId="4" xfId="0" applyNumberFormat="1" applyFont="1" applyFill="1" applyBorder="1" applyAlignment="1">
      <alignment horizontal="right" vertical="center"/>
    </xf>
    <xf numFmtId="4" fontId="3" fillId="10" borderId="4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4" fontId="6" fillId="11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7" fillId="0" borderId="5" xfId="0" applyNumberFormat="1" applyFont="1" applyFill="1" applyBorder="1" applyAlignment="1" applyProtection="1">
      <alignment horizontal="left" wrapText="1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center" wrapText="1" readingOrder="1"/>
      <protection locked="0"/>
    </xf>
    <xf numFmtId="0" fontId="11" fillId="4" borderId="4" xfId="0" applyFont="1" applyFill="1" applyBorder="1" applyAlignment="1" applyProtection="1">
      <alignment horizontal="left" vertical="center" wrapText="1" readingOrder="1"/>
      <protection locked="0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4" fontId="9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3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workbookViewId="0">
      <selection activeCell="B1" sqref="B1:L1"/>
    </sheetView>
  </sheetViews>
  <sheetFormatPr defaultRowHeight="15" x14ac:dyDescent="0.25"/>
  <cols>
    <col min="1" max="1" width="2.7109375" customWidth="1"/>
    <col min="6" max="6" width="16.28515625" customWidth="1"/>
    <col min="7" max="7" width="24.140625" customWidth="1"/>
    <col min="8" max="9" width="25.28515625" customWidth="1"/>
    <col min="10" max="10" width="24.5703125" customWidth="1"/>
    <col min="11" max="12" width="11.7109375" customWidth="1"/>
  </cols>
  <sheetData>
    <row r="1" spans="2:12" ht="42" customHeight="1" x14ac:dyDescent="0.25">
      <c r="B1" s="99" t="s">
        <v>302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25">
      <c r="B3" s="99" t="s">
        <v>13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ht="36" customHeight="1" x14ac:dyDescent="0.25">
      <c r="B4" s="85"/>
      <c r="C4" s="85"/>
      <c r="D4" s="85"/>
      <c r="E4" s="12"/>
      <c r="F4" s="12"/>
      <c r="G4" s="12"/>
      <c r="H4" s="12"/>
      <c r="I4" s="12"/>
      <c r="J4" s="3"/>
      <c r="K4" s="3"/>
    </row>
    <row r="5" spans="2:12" ht="18" customHeight="1" x14ac:dyDescent="0.25">
      <c r="B5" s="99" t="s">
        <v>50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ht="18" customHeight="1" x14ac:dyDescent="0.25">
      <c r="B6" s="24"/>
      <c r="C6" s="26"/>
      <c r="D6" s="26"/>
      <c r="E6" s="26"/>
      <c r="F6" s="26"/>
      <c r="G6" s="26"/>
      <c r="H6" s="26"/>
      <c r="I6" s="26"/>
      <c r="J6" s="26"/>
      <c r="K6" s="26"/>
    </row>
    <row r="7" spans="2:12" x14ac:dyDescent="0.25">
      <c r="B7" s="107" t="s">
        <v>51</v>
      </c>
      <c r="C7" s="107"/>
      <c r="D7" s="107"/>
      <c r="E7" s="107"/>
      <c r="F7" s="107"/>
      <c r="G7" s="4"/>
      <c r="H7" s="4"/>
      <c r="I7" s="4"/>
      <c r="J7" s="4"/>
      <c r="K7" s="13"/>
    </row>
    <row r="8" spans="2:12" ht="38.25" x14ac:dyDescent="0.25">
      <c r="B8" s="89" t="s">
        <v>8</v>
      </c>
      <c r="C8" s="90"/>
      <c r="D8" s="90"/>
      <c r="E8" s="90"/>
      <c r="F8" s="91"/>
      <c r="G8" s="16" t="s">
        <v>52</v>
      </c>
      <c r="H8" s="1" t="s">
        <v>42</v>
      </c>
      <c r="I8" s="1" t="s">
        <v>39</v>
      </c>
      <c r="J8" s="16" t="s">
        <v>53</v>
      </c>
      <c r="K8" s="1" t="s">
        <v>15</v>
      </c>
      <c r="L8" s="1" t="s">
        <v>40</v>
      </c>
    </row>
    <row r="9" spans="2:12" s="19" customFormat="1" ht="11.25" x14ac:dyDescent="0.2">
      <c r="B9" s="92">
        <v>1</v>
      </c>
      <c r="C9" s="92"/>
      <c r="D9" s="92"/>
      <c r="E9" s="92"/>
      <c r="F9" s="93"/>
      <c r="G9" s="18">
        <v>2</v>
      </c>
      <c r="H9" s="17">
        <v>3</v>
      </c>
      <c r="I9" s="17">
        <v>4</v>
      </c>
      <c r="J9" s="17">
        <v>5</v>
      </c>
      <c r="K9" s="17" t="s">
        <v>17</v>
      </c>
      <c r="L9" s="17" t="s">
        <v>18</v>
      </c>
    </row>
    <row r="10" spans="2:12" x14ac:dyDescent="0.25">
      <c r="B10" s="105" t="s">
        <v>0</v>
      </c>
      <c r="C10" s="84"/>
      <c r="D10" s="84"/>
      <c r="E10" s="84"/>
      <c r="F10" s="106"/>
      <c r="G10" s="33">
        <f>G11+G12</f>
        <v>674303.11</v>
      </c>
      <c r="H10" s="33">
        <f t="shared" ref="H10:J10" si="0">H11+H12</f>
        <v>1717360</v>
      </c>
      <c r="I10" s="33">
        <f t="shared" si="0"/>
        <v>1717360</v>
      </c>
      <c r="J10" s="33">
        <f t="shared" si="0"/>
        <v>791846.65999999992</v>
      </c>
      <c r="K10" s="33">
        <f>(J10/G10)*100</f>
        <v>117.43185642433119</v>
      </c>
      <c r="L10" s="33">
        <f>(J10/I10)*100</f>
        <v>46.10836749429356</v>
      </c>
    </row>
    <row r="11" spans="2:12" x14ac:dyDescent="0.25">
      <c r="B11" s="94" t="s">
        <v>43</v>
      </c>
      <c r="C11" s="95"/>
      <c r="D11" s="95"/>
      <c r="E11" s="95"/>
      <c r="F11" s="103"/>
      <c r="G11" s="32">
        <v>674254.26</v>
      </c>
      <c r="H11" s="32">
        <v>1717260</v>
      </c>
      <c r="I11" s="32">
        <v>1717260</v>
      </c>
      <c r="J11" s="32">
        <v>791805.96</v>
      </c>
      <c r="K11" s="35">
        <f t="shared" ref="K11:K16" si="1">(J11/G11)*100</f>
        <v>117.43432811236521</v>
      </c>
      <c r="L11" s="35">
        <f t="shared" ref="L11:L15" si="2">(J11/I11)*100</f>
        <v>46.108682435973584</v>
      </c>
    </row>
    <row r="12" spans="2:12" x14ac:dyDescent="0.25">
      <c r="B12" s="108" t="s">
        <v>48</v>
      </c>
      <c r="C12" s="103"/>
      <c r="D12" s="103"/>
      <c r="E12" s="103"/>
      <c r="F12" s="103"/>
      <c r="G12" s="32">
        <v>48.85</v>
      </c>
      <c r="H12" s="32">
        <v>100</v>
      </c>
      <c r="I12" s="32">
        <v>100</v>
      </c>
      <c r="J12" s="32">
        <v>40.700000000000003</v>
      </c>
      <c r="K12" s="35">
        <f t="shared" si="1"/>
        <v>83.316274309109517</v>
      </c>
      <c r="L12" s="35">
        <f t="shared" si="2"/>
        <v>40.700000000000003</v>
      </c>
    </row>
    <row r="13" spans="2:12" x14ac:dyDescent="0.25">
      <c r="B13" s="14" t="s">
        <v>1</v>
      </c>
      <c r="C13" s="25"/>
      <c r="D13" s="25"/>
      <c r="E13" s="25"/>
      <c r="F13" s="25"/>
      <c r="G13" s="33">
        <f>G14+G15</f>
        <v>664514.51</v>
      </c>
      <c r="H13" s="33">
        <f t="shared" ref="H13:J13" si="3">H14+H15</f>
        <v>1717360</v>
      </c>
      <c r="I13" s="33">
        <f t="shared" si="3"/>
        <v>1717360</v>
      </c>
      <c r="J13" s="33">
        <f t="shared" si="3"/>
        <v>795710.1</v>
      </c>
      <c r="K13" s="33">
        <f t="shared" si="1"/>
        <v>119.74307378178995</v>
      </c>
      <c r="L13" s="33">
        <f t="shared" si="2"/>
        <v>46.333331392369679</v>
      </c>
    </row>
    <row r="14" spans="2:12" x14ac:dyDescent="0.25">
      <c r="B14" s="101" t="s">
        <v>44</v>
      </c>
      <c r="C14" s="95"/>
      <c r="D14" s="95"/>
      <c r="E14" s="95"/>
      <c r="F14" s="95"/>
      <c r="G14" s="32">
        <v>663095.43000000005</v>
      </c>
      <c r="H14" s="32">
        <v>1675020</v>
      </c>
      <c r="I14" s="32">
        <v>1675020</v>
      </c>
      <c r="J14" s="32">
        <v>794273.51</v>
      </c>
      <c r="K14" s="35">
        <f t="shared" si="1"/>
        <v>119.78268497492132</v>
      </c>
      <c r="L14" s="35">
        <f t="shared" si="2"/>
        <v>47.418747835846737</v>
      </c>
    </row>
    <row r="15" spans="2:12" x14ac:dyDescent="0.25">
      <c r="B15" s="102" t="s">
        <v>45</v>
      </c>
      <c r="C15" s="103"/>
      <c r="D15" s="103"/>
      <c r="E15" s="103"/>
      <c r="F15" s="103"/>
      <c r="G15" s="34">
        <v>1419.08</v>
      </c>
      <c r="H15" s="34">
        <v>42340</v>
      </c>
      <c r="I15" s="34">
        <v>42340</v>
      </c>
      <c r="J15" s="34">
        <v>1436.59</v>
      </c>
      <c r="K15" s="35">
        <f t="shared" si="1"/>
        <v>101.23389801843447</v>
      </c>
      <c r="L15" s="35">
        <f t="shared" si="2"/>
        <v>3.3929853566367498</v>
      </c>
    </row>
    <row r="16" spans="2:12" x14ac:dyDescent="0.25">
      <c r="B16" s="83" t="s">
        <v>54</v>
      </c>
      <c r="C16" s="84"/>
      <c r="D16" s="84"/>
      <c r="E16" s="84"/>
      <c r="F16" s="84"/>
      <c r="G16" s="33">
        <f>G10-G13</f>
        <v>9788.5999999999767</v>
      </c>
      <c r="H16" s="33">
        <f t="shared" ref="H16:J16" si="4">H10-H13</f>
        <v>0</v>
      </c>
      <c r="I16" s="33">
        <f t="shared" si="4"/>
        <v>0</v>
      </c>
      <c r="J16" s="33">
        <f t="shared" si="4"/>
        <v>-3863.4400000000605</v>
      </c>
      <c r="K16" s="33">
        <f t="shared" si="1"/>
        <v>-39.468769793433886</v>
      </c>
      <c r="L16" s="33">
        <v>0</v>
      </c>
    </row>
    <row r="17" spans="1:43" ht="18" x14ac:dyDescent="0.25">
      <c r="B17" s="12"/>
      <c r="C17" s="10"/>
      <c r="D17" s="10"/>
      <c r="E17" s="10"/>
      <c r="F17" s="10"/>
      <c r="G17" s="10"/>
      <c r="H17" s="10"/>
      <c r="I17" s="11"/>
      <c r="J17" s="11"/>
      <c r="K17" s="11"/>
      <c r="L17" s="11"/>
    </row>
    <row r="18" spans="1:43" ht="18" customHeight="1" x14ac:dyDescent="0.25">
      <c r="B18" s="107" t="s">
        <v>55</v>
      </c>
      <c r="C18" s="107"/>
      <c r="D18" s="107"/>
      <c r="E18" s="107"/>
      <c r="F18" s="107"/>
      <c r="G18" s="10"/>
      <c r="H18" s="10"/>
      <c r="I18" s="11"/>
      <c r="J18" s="11"/>
      <c r="K18" s="11"/>
      <c r="L18" s="11"/>
    </row>
    <row r="19" spans="1:43" ht="38.25" x14ac:dyDescent="0.25">
      <c r="B19" s="89" t="s">
        <v>8</v>
      </c>
      <c r="C19" s="90"/>
      <c r="D19" s="90"/>
      <c r="E19" s="90"/>
      <c r="F19" s="91"/>
      <c r="G19" s="16" t="s">
        <v>52</v>
      </c>
      <c r="H19" s="1" t="s">
        <v>42</v>
      </c>
      <c r="I19" s="1" t="s">
        <v>39</v>
      </c>
      <c r="J19" s="16" t="s">
        <v>53</v>
      </c>
      <c r="K19" s="1" t="s">
        <v>15</v>
      </c>
      <c r="L19" s="1" t="s">
        <v>40</v>
      </c>
    </row>
    <row r="20" spans="1:43" s="19" customFormat="1" x14ac:dyDescent="0.25">
      <c r="B20" s="92">
        <v>1</v>
      </c>
      <c r="C20" s="92"/>
      <c r="D20" s="92"/>
      <c r="E20" s="92"/>
      <c r="F20" s="93"/>
      <c r="G20" s="18">
        <v>2</v>
      </c>
      <c r="H20" s="17">
        <v>3</v>
      </c>
      <c r="I20" s="17">
        <v>4</v>
      </c>
      <c r="J20" s="17">
        <v>5</v>
      </c>
      <c r="K20" s="17" t="s">
        <v>17</v>
      </c>
      <c r="L20" s="17" t="s">
        <v>18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19"/>
      <c r="B21" s="94" t="s">
        <v>46</v>
      </c>
      <c r="C21" s="96"/>
      <c r="D21" s="96"/>
      <c r="E21" s="96"/>
      <c r="F21" s="9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</row>
    <row r="22" spans="1:43" x14ac:dyDescent="0.25">
      <c r="A22" s="19"/>
      <c r="B22" s="94" t="s">
        <v>47</v>
      </c>
      <c r="C22" s="95"/>
      <c r="D22" s="95"/>
      <c r="E22" s="95"/>
      <c r="F22" s="95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</row>
    <row r="23" spans="1:43" s="27" customFormat="1" ht="15" customHeight="1" x14ac:dyDescent="0.25">
      <c r="A23" s="19"/>
      <c r="B23" s="86" t="s">
        <v>49</v>
      </c>
      <c r="C23" s="87"/>
      <c r="D23" s="87"/>
      <c r="E23" s="87"/>
      <c r="F23" s="88"/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27" customFormat="1" ht="15" customHeight="1" x14ac:dyDescent="0.25">
      <c r="A24" s="19"/>
      <c r="B24" s="86" t="s">
        <v>56</v>
      </c>
      <c r="C24" s="87"/>
      <c r="D24" s="87"/>
      <c r="E24" s="87"/>
      <c r="F24" s="88"/>
      <c r="G24" s="33"/>
      <c r="H24" s="33"/>
      <c r="I24" s="33"/>
      <c r="J24" s="33"/>
      <c r="K24" s="33"/>
      <c r="L24" s="3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19"/>
      <c r="B25" s="83" t="s">
        <v>57</v>
      </c>
      <c r="C25" s="84"/>
      <c r="D25" s="84"/>
      <c r="E25" s="84"/>
      <c r="F25" s="84"/>
      <c r="G25" s="33"/>
      <c r="H25" s="33"/>
      <c r="I25" s="33"/>
      <c r="J25" s="33"/>
      <c r="K25" s="33"/>
      <c r="L25" s="33"/>
    </row>
    <row r="26" spans="1:43" ht="15.75" x14ac:dyDescent="0.25">
      <c r="B26" s="7"/>
      <c r="C26" s="8"/>
      <c r="D26" s="8"/>
      <c r="E26" s="8"/>
      <c r="F26" s="8"/>
      <c r="G26" s="9"/>
      <c r="H26" s="9"/>
      <c r="I26" s="9"/>
      <c r="J26" s="9"/>
      <c r="K26" s="9"/>
    </row>
    <row r="27" spans="1:43" ht="15.75" x14ac:dyDescent="0.25">
      <c r="B27" s="98" t="s">
        <v>65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43" ht="15.75" x14ac:dyDescent="0.25">
      <c r="B28" s="7"/>
      <c r="C28" s="8"/>
      <c r="D28" s="8"/>
      <c r="E28" s="8"/>
      <c r="F28" s="8"/>
      <c r="G28" s="9"/>
      <c r="H28" s="9"/>
      <c r="I28" s="9"/>
      <c r="J28" s="9"/>
      <c r="K28" s="9"/>
    </row>
    <row r="29" spans="1:43" ht="15" customHeight="1" x14ac:dyDescent="0.25">
      <c r="B29" s="104" t="s">
        <v>38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43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43" ht="15" customHeight="1" x14ac:dyDescent="0.25">
      <c r="B31" s="104" t="s">
        <v>58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43" ht="36.75" customHeight="1" x14ac:dyDescent="0.2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 x14ac:dyDescent="0.25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2" ht="15" customHeight="1" x14ac:dyDescent="0.25">
      <c r="B34" s="82" t="s">
        <v>66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2:12" x14ac:dyDescent="0.2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</sheetData>
  <mergeCells count="27"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</mergeCells>
  <pageMargins left="0.19685039370078741" right="0.19685039370078741" top="0.31496062992125984" bottom="0.74803149606299213" header="0.31496062992125984" footer="0.3149606299212598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1"/>
  <sheetViews>
    <sheetView workbookViewId="0">
      <selection activeCell="B2" sqref="B2:I2"/>
    </sheetView>
  </sheetViews>
  <sheetFormatPr defaultRowHeight="15" x14ac:dyDescent="0.25"/>
  <cols>
    <col min="1" max="1" width="2.7109375" customWidth="1"/>
    <col min="2" max="2" width="5" customWidth="1"/>
    <col min="3" max="3" width="65.85546875" customWidth="1"/>
    <col min="4" max="4" width="24.140625" customWidth="1"/>
    <col min="5" max="5" width="17.85546875" customWidth="1"/>
    <col min="6" max="6" width="19.5703125" customWidth="1"/>
    <col min="7" max="7" width="24.140625" customWidth="1"/>
    <col min="8" max="9" width="10.7109375" customWidth="1"/>
  </cols>
  <sheetData>
    <row r="1" spans="2:9" ht="18" customHeight="1" x14ac:dyDescent="0.25">
      <c r="B1" s="2"/>
      <c r="C1" s="2"/>
      <c r="D1" s="2"/>
      <c r="E1" s="2"/>
      <c r="F1" s="2"/>
      <c r="G1" s="2"/>
      <c r="H1" s="2"/>
    </row>
    <row r="2" spans="2:9" ht="15.75" customHeight="1" x14ac:dyDescent="0.25">
      <c r="B2" s="99" t="s">
        <v>13</v>
      </c>
      <c r="C2" s="99"/>
      <c r="D2" s="99"/>
      <c r="E2" s="99"/>
      <c r="F2" s="99"/>
      <c r="G2" s="99"/>
      <c r="H2" s="99"/>
      <c r="I2" s="99"/>
    </row>
    <row r="3" spans="2:9" ht="18" x14ac:dyDescent="0.25">
      <c r="B3" s="2"/>
      <c r="C3" s="2"/>
      <c r="D3" s="2"/>
      <c r="E3" s="2"/>
      <c r="F3" s="2"/>
      <c r="G3" s="3"/>
      <c r="H3" s="3"/>
    </row>
    <row r="4" spans="2:9" ht="18" customHeight="1" x14ac:dyDescent="0.25">
      <c r="B4" s="99" t="s">
        <v>59</v>
      </c>
      <c r="C4" s="99"/>
      <c r="D4" s="99"/>
      <c r="E4" s="99"/>
      <c r="F4" s="99"/>
      <c r="G4" s="99"/>
      <c r="H4" s="99"/>
      <c r="I4" s="99"/>
    </row>
    <row r="5" spans="2:9" ht="18" x14ac:dyDescent="0.25">
      <c r="B5" s="2"/>
      <c r="C5" s="2"/>
      <c r="D5" s="2"/>
      <c r="E5" s="2"/>
      <c r="F5" s="2"/>
      <c r="G5" s="3"/>
      <c r="H5" s="3"/>
    </row>
    <row r="6" spans="2:9" ht="15.75" customHeight="1" x14ac:dyDescent="0.25">
      <c r="B6" s="99" t="s">
        <v>16</v>
      </c>
      <c r="C6" s="99"/>
      <c r="D6" s="99"/>
      <c r="E6" s="99"/>
      <c r="F6" s="99"/>
      <c r="G6" s="99"/>
      <c r="H6" s="99"/>
      <c r="I6" s="99"/>
    </row>
    <row r="7" spans="2:9" ht="15.75" customHeight="1" x14ac:dyDescent="0.25">
      <c r="B7" s="53"/>
      <c r="C7" s="53"/>
      <c r="D7" s="53"/>
      <c r="E7" s="53"/>
      <c r="F7" s="53"/>
      <c r="G7" s="53"/>
      <c r="H7" s="53"/>
      <c r="I7" s="53"/>
    </row>
    <row r="8" spans="2:9" x14ac:dyDescent="0.25">
      <c r="B8" s="107" t="s">
        <v>227</v>
      </c>
      <c r="C8" s="107"/>
      <c r="D8" s="107"/>
      <c r="E8" s="107"/>
      <c r="F8" s="107"/>
      <c r="G8" s="3"/>
      <c r="H8" s="3"/>
    </row>
    <row r="9" spans="2:9" ht="38.25" x14ac:dyDescent="0.25">
      <c r="B9" s="109" t="s">
        <v>8</v>
      </c>
      <c r="C9" s="110"/>
      <c r="D9" s="28" t="s">
        <v>52</v>
      </c>
      <c r="E9" s="28" t="s">
        <v>42</v>
      </c>
      <c r="F9" s="28" t="s">
        <v>39</v>
      </c>
      <c r="G9" s="28" t="s">
        <v>299</v>
      </c>
      <c r="H9" s="28" t="s">
        <v>15</v>
      </c>
      <c r="I9" s="28" t="s">
        <v>40</v>
      </c>
    </row>
    <row r="10" spans="2:9" ht="16.5" customHeight="1" x14ac:dyDescent="0.25">
      <c r="B10" s="109">
        <v>1</v>
      </c>
      <c r="C10" s="110"/>
      <c r="D10" s="28">
        <v>2</v>
      </c>
      <c r="E10" s="28">
        <v>3</v>
      </c>
      <c r="F10" s="28">
        <v>4</v>
      </c>
      <c r="G10" s="28">
        <v>5</v>
      </c>
      <c r="H10" s="28" t="s">
        <v>17</v>
      </c>
      <c r="I10" s="28" t="s">
        <v>18</v>
      </c>
    </row>
    <row r="11" spans="2:9" x14ac:dyDescent="0.25">
      <c r="B11" s="6"/>
      <c r="C11" s="6" t="s">
        <v>19</v>
      </c>
      <c r="D11" s="35">
        <f>D12+D35</f>
        <v>674303.10999999987</v>
      </c>
      <c r="E11" s="49">
        <f>E12+E35</f>
        <v>1707360</v>
      </c>
      <c r="F11" s="49">
        <f>F12+F35</f>
        <v>1707360</v>
      </c>
      <c r="G11" s="49">
        <f>G12+G35</f>
        <v>791846.66</v>
      </c>
      <c r="H11" s="36">
        <f>(G11/D11)*100</f>
        <v>117.43185642433123</v>
      </c>
      <c r="I11" s="36">
        <f>(G11/F11)*100</f>
        <v>46.378423999625156</v>
      </c>
    </row>
    <row r="12" spans="2:9" ht="15.75" customHeight="1" x14ac:dyDescent="0.25">
      <c r="B12" s="6">
        <v>6</v>
      </c>
      <c r="C12" s="48" t="s">
        <v>2</v>
      </c>
      <c r="D12" s="36">
        <f>D13+D20+D23+D26+D31</f>
        <v>674254.25999999989</v>
      </c>
      <c r="E12" s="46">
        <f>E13+E20+E23+E26+E31</f>
        <v>1707260</v>
      </c>
      <c r="F12" s="46">
        <f>F13+F20+F23+F26+F31</f>
        <v>1707260</v>
      </c>
      <c r="G12" s="46">
        <f>G13+G20+G23+G26+G31</f>
        <v>791805.96000000008</v>
      </c>
      <c r="H12" s="36">
        <f t="shared" ref="H12:H38" si="0">(G12/D12)*100</f>
        <v>117.43432811236522</v>
      </c>
      <c r="I12" s="36">
        <f t="shared" ref="I12:I38" si="1">(G12/F12)*100</f>
        <v>46.378756604149345</v>
      </c>
    </row>
    <row r="13" spans="2:9" ht="15" customHeight="1" x14ac:dyDescent="0.25">
      <c r="B13" s="37" t="s">
        <v>97</v>
      </c>
      <c r="C13" s="37" t="s">
        <v>20</v>
      </c>
      <c r="D13" s="45">
        <v>478664.42</v>
      </c>
      <c r="E13" s="38">
        <v>1257950</v>
      </c>
      <c r="F13" s="38">
        <v>1257950</v>
      </c>
      <c r="G13" s="38">
        <v>582957.9</v>
      </c>
      <c r="H13" s="45">
        <f t="shared" si="0"/>
        <v>121.78843374237007</v>
      </c>
      <c r="I13" s="45">
        <f t="shared" si="1"/>
        <v>46.3418975316984</v>
      </c>
    </row>
    <row r="14" spans="2:9" ht="15" customHeight="1" x14ac:dyDescent="0.25">
      <c r="B14" s="37" t="s">
        <v>98</v>
      </c>
      <c r="C14" s="37" t="s">
        <v>114</v>
      </c>
      <c r="D14" s="45">
        <v>474849.56</v>
      </c>
      <c r="E14" s="47">
        <v>1255700</v>
      </c>
      <c r="F14" s="47">
        <v>1255700</v>
      </c>
      <c r="G14" s="38">
        <v>582133.65</v>
      </c>
      <c r="H14" s="45">
        <f t="shared" si="0"/>
        <v>122.59327985899367</v>
      </c>
      <c r="I14" s="45">
        <f t="shared" si="1"/>
        <v>46.359293621087843</v>
      </c>
    </row>
    <row r="15" spans="2:9" ht="15" customHeight="1" x14ac:dyDescent="0.25">
      <c r="B15" s="37" t="s">
        <v>99</v>
      </c>
      <c r="C15" s="37" t="s">
        <v>115</v>
      </c>
      <c r="D15" s="45">
        <v>474805.59</v>
      </c>
      <c r="E15" s="47">
        <v>1224500</v>
      </c>
      <c r="F15" s="47">
        <v>1224500</v>
      </c>
      <c r="G15" s="38">
        <v>576967.69999999995</v>
      </c>
      <c r="H15" s="45">
        <f t="shared" si="0"/>
        <v>121.51661904401756</v>
      </c>
      <c r="I15" s="45">
        <f t="shared" si="1"/>
        <v>47.118636178031849</v>
      </c>
    </row>
    <row r="16" spans="2:9" ht="15" customHeight="1" x14ac:dyDescent="0.25">
      <c r="B16" s="37" t="s">
        <v>100</v>
      </c>
      <c r="C16" s="37" t="s">
        <v>116</v>
      </c>
      <c r="D16" s="45">
        <v>43.97</v>
      </c>
      <c r="E16" s="47">
        <v>31200</v>
      </c>
      <c r="F16" s="47">
        <v>31200</v>
      </c>
      <c r="G16" s="38">
        <v>5165.95</v>
      </c>
      <c r="H16" s="45">
        <f t="shared" si="0"/>
        <v>11748.8060040937</v>
      </c>
      <c r="I16" s="45">
        <f t="shared" si="1"/>
        <v>16.557532051282049</v>
      </c>
    </row>
    <row r="17" spans="2:9" ht="15" customHeight="1" x14ac:dyDescent="0.25">
      <c r="B17" s="37" t="s">
        <v>101</v>
      </c>
      <c r="C17" s="37" t="s">
        <v>117</v>
      </c>
      <c r="D17" s="45">
        <v>3814.86</v>
      </c>
      <c r="E17" s="47">
        <v>2250</v>
      </c>
      <c r="F17" s="47">
        <v>2250</v>
      </c>
      <c r="G17" s="38">
        <v>824.25</v>
      </c>
      <c r="H17" s="45">
        <f t="shared" si="0"/>
        <v>21.60629747880656</v>
      </c>
      <c r="I17" s="45">
        <f t="shared" si="1"/>
        <v>36.633333333333333</v>
      </c>
    </row>
    <row r="18" spans="2:9" ht="15" customHeight="1" x14ac:dyDescent="0.25">
      <c r="B18" s="37" t="s">
        <v>102</v>
      </c>
      <c r="C18" s="37" t="s">
        <v>118</v>
      </c>
      <c r="D18" s="45">
        <v>0</v>
      </c>
      <c r="E18" s="47">
        <v>130</v>
      </c>
      <c r="F18" s="47">
        <v>130</v>
      </c>
      <c r="G18" s="38">
        <v>0</v>
      </c>
      <c r="H18" s="45">
        <v>0</v>
      </c>
      <c r="I18" s="45">
        <f t="shared" si="1"/>
        <v>0</v>
      </c>
    </row>
    <row r="19" spans="2:9" ht="24" customHeight="1" x14ac:dyDescent="0.25">
      <c r="B19" s="37" t="s">
        <v>103</v>
      </c>
      <c r="C19" s="37" t="s">
        <v>119</v>
      </c>
      <c r="D19" s="45">
        <v>3814.86</v>
      </c>
      <c r="E19" s="47">
        <v>2120</v>
      </c>
      <c r="F19" s="47">
        <v>2120</v>
      </c>
      <c r="G19" s="38">
        <v>824.25</v>
      </c>
      <c r="H19" s="66">
        <f t="shared" si="0"/>
        <v>21.60629747880656</v>
      </c>
      <c r="I19" s="66">
        <f t="shared" si="1"/>
        <v>38.87971698113207</v>
      </c>
    </row>
    <row r="20" spans="2:9" ht="15" customHeight="1" x14ac:dyDescent="0.25">
      <c r="B20" s="37" t="s">
        <v>104</v>
      </c>
      <c r="C20" s="37" t="s">
        <v>120</v>
      </c>
      <c r="D20" s="45">
        <v>0.06</v>
      </c>
      <c r="E20" s="47">
        <v>100</v>
      </c>
      <c r="F20" s="47">
        <v>100</v>
      </c>
      <c r="G20" s="38">
        <v>0</v>
      </c>
      <c r="H20" s="45">
        <f t="shared" si="0"/>
        <v>0</v>
      </c>
      <c r="I20" s="45">
        <f t="shared" si="1"/>
        <v>0</v>
      </c>
    </row>
    <row r="21" spans="2:9" ht="15" customHeight="1" x14ac:dyDescent="0.25">
      <c r="B21" s="37" t="s">
        <v>105</v>
      </c>
      <c r="C21" s="37" t="s">
        <v>121</v>
      </c>
      <c r="D21" s="45">
        <v>0.06</v>
      </c>
      <c r="E21" s="47">
        <v>100</v>
      </c>
      <c r="F21" s="47">
        <v>100</v>
      </c>
      <c r="G21" s="38">
        <v>0</v>
      </c>
      <c r="H21" s="45">
        <f t="shared" si="0"/>
        <v>0</v>
      </c>
      <c r="I21" s="45">
        <f t="shared" si="1"/>
        <v>0</v>
      </c>
    </row>
    <row r="22" spans="2:9" ht="15" customHeight="1" x14ac:dyDescent="0.25">
      <c r="B22" s="37" t="s">
        <v>106</v>
      </c>
      <c r="C22" s="37" t="s">
        <v>122</v>
      </c>
      <c r="D22" s="45">
        <v>0.06</v>
      </c>
      <c r="E22" s="47">
        <v>100</v>
      </c>
      <c r="F22" s="47">
        <v>100</v>
      </c>
      <c r="G22" s="38">
        <v>0</v>
      </c>
      <c r="H22" s="45">
        <f t="shared" si="0"/>
        <v>0</v>
      </c>
      <c r="I22" s="45">
        <f t="shared" si="1"/>
        <v>0</v>
      </c>
    </row>
    <row r="23" spans="2:9" ht="24" customHeight="1" x14ac:dyDescent="0.25">
      <c r="B23" s="37" t="s">
        <v>107</v>
      </c>
      <c r="C23" s="37" t="s">
        <v>123</v>
      </c>
      <c r="D23" s="66">
        <v>50405.09</v>
      </c>
      <c r="E23" s="121">
        <v>82000</v>
      </c>
      <c r="F23" s="121">
        <v>82000</v>
      </c>
      <c r="G23" s="122">
        <v>39837.26</v>
      </c>
      <c r="H23" s="66">
        <f t="shared" si="0"/>
        <v>79.034200712666134</v>
      </c>
      <c r="I23" s="66">
        <f t="shared" si="1"/>
        <v>48.582024390243902</v>
      </c>
    </row>
    <row r="24" spans="2:9" ht="15" customHeight="1" x14ac:dyDescent="0.25">
      <c r="B24" s="37" t="s">
        <v>108</v>
      </c>
      <c r="C24" s="37" t="s">
        <v>124</v>
      </c>
      <c r="D24" s="45">
        <v>50405.09</v>
      </c>
      <c r="E24" s="47">
        <v>82000</v>
      </c>
      <c r="F24" s="47">
        <v>82000</v>
      </c>
      <c r="G24" s="38">
        <v>39837.26</v>
      </c>
      <c r="H24" s="45">
        <f t="shared" si="0"/>
        <v>79.034200712666134</v>
      </c>
      <c r="I24" s="45">
        <f t="shared" si="1"/>
        <v>48.582024390243902</v>
      </c>
    </row>
    <row r="25" spans="2:9" ht="15" customHeight="1" x14ac:dyDescent="0.25">
      <c r="B25" s="37" t="s">
        <v>109</v>
      </c>
      <c r="C25" s="37" t="s">
        <v>125</v>
      </c>
      <c r="D25" s="45">
        <v>50405.09</v>
      </c>
      <c r="E25" s="47">
        <v>82000</v>
      </c>
      <c r="F25" s="47">
        <v>82000</v>
      </c>
      <c r="G25" s="38">
        <v>39837.26</v>
      </c>
      <c r="H25" s="45">
        <f t="shared" si="0"/>
        <v>79.034200712666134</v>
      </c>
      <c r="I25" s="45">
        <f t="shared" si="1"/>
        <v>48.582024390243902</v>
      </c>
    </row>
    <row r="26" spans="2:9" ht="24" customHeight="1" x14ac:dyDescent="0.25">
      <c r="B26" s="37" t="s">
        <v>110</v>
      </c>
      <c r="C26" s="37" t="s">
        <v>300</v>
      </c>
      <c r="D26" s="66">
        <v>7248.34</v>
      </c>
      <c r="E26" s="121">
        <v>21000</v>
      </c>
      <c r="F26" s="121">
        <v>21000</v>
      </c>
      <c r="G26" s="122">
        <v>16840.150000000001</v>
      </c>
      <c r="H26" s="66">
        <f t="shared" si="0"/>
        <v>232.33112685111351</v>
      </c>
      <c r="I26" s="66">
        <f t="shared" si="1"/>
        <v>80.191190476190485</v>
      </c>
    </row>
    <row r="27" spans="2:9" ht="15" customHeight="1" x14ac:dyDescent="0.25">
      <c r="B27" s="37" t="s">
        <v>111</v>
      </c>
      <c r="C27" s="37" t="s">
        <v>21</v>
      </c>
      <c r="D27" s="45">
        <v>5034.79</v>
      </c>
      <c r="E27" s="47">
        <v>18000</v>
      </c>
      <c r="F27" s="47">
        <v>18000</v>
      </c>
      <c r="G27" s="38">
        <v>14214.24</v>
      </c>
      <c r="H27" s="45">
        <f t="shared" si="0"/>
        <v>282.32041455552263</v>
      </c>
      <c r="I27" s="45">
        <f t="shared" si="1"/>
        <v>78.967999999999989</v>
      </c>
    </row>
    <row r="28" spans="2:9" ht="15" customHeight="1" x14ac:dyDescent="0.25">
      <c r="B28" s="37" t="s">
        <v>112</v>
      </c>
      <c r="C28" s="37" t="s">
        <v>126</v>
      </c>
      <c r="D28" s="45">
        <v>5034.79</v>
      </c>
      <c r="E28" s="47">
        <v>18000</v>
      </c>
      <c r="F28" s="47">
        <v>18000</v>
      </c>
      <c r="G28" s="38">
        <v>14214.24</v>
      </c>
      <c r="H28" s="45">
        <f t="shared" si="0"/>
        <v>282.32041455552263</v>
      </c>
      <c r="I28" s="45">
        <f t="shared" si="1"/>
        <v>78.967999999999989</v>
      </c>
    </row>
    <row r="29" spans="2:9" ht="24" customHeight="1" x14ac:dyDescent="0.25">
      <c r="B29" s="37" t="s">
        <v>113</v>
      </c>
      <c r="C29" s="37" t="s">
        <v>301</v>
      </c>
      <c r="D29" s="66">
        <v>2213.5500000000002</v>
      </c>
      <c r="E29" s="121">
        <v>3000</v>
      </c>
      <c r="F29" s="121">
        <v>3000</v>
      </c>
      <c r="G29" s="122">
        <v>2625.91</v>
      </c>
      <c r="H29" s="66">
        <f t="shared" si="0"/>
        <v>118.62889927943799</v>
      </c>
      <c r="I29" s="66">
        <f t="shared" si="1"/>
        <v>87.530333333333331</v>
      </c>
    </row>
    <row r="30" spans="2:9" ht="15" customHeight="1" x14ac:dyDescent="0.25">
      <c r="B30" s="43">
        <v>6631</v>
      </c>
      <c r="C30" s="37" t="s">
        <v>127</v>
      </c>
      <c r="D30" s="45">
        <v>2213.5500000000002</v>
      </c>
      <c r="E30" s="47">
        <v>3000</v>
      </c>
      <c r="F30" s="47">
        <v>3000</v>
      </c>
      <c r="G30" s="38">
        <v>2625.91</v>
      </c>
      <c r="H30" s="45">
        <f t="shared" si="0"/>
        <v>118.62889927943799</v>
      </c>
      <c r="I30" s="45">
        <f t="shared" si="1"/>
        <v>87.530333333333331</v>
      </c>
    </row>
    <row r="31" spans="2:9" x14ac:dyDescent="0.25">
      <c r="B31" s="43">
        <v>67</v>
      </c>
      <c r="C31" s="37" t="s">
        <v>131</v>
      </c>
      <c r="D31" s="45">
        <v>137936.35</v>
      </c>
      <c r="E31" s="47">
        <v>346210</v>
      </c>
      <c r="F31" s="47">
        <v>346210</v>
      </c>
      <c r="G31" s="38">
        <v>152170.65</v>
      </c>
      <c r="H31" s="45">
        <f t="shared" si="0"/>
        <v>110.31946981343206</v>
      </c>
      <c r="I31" s="45">
        <f t="shared" si="1"/>
        <v>43.953279801276679</v>
      </c>
    </row>
    <row r="32" spans="2:9" ht="24" customHeight="1" x14ac:dyDescent="0.25">
      <c r="B32" s="43">
        <v>671</v>
      </c>
      <c r="C32" s="37" t="s">
        <v>130</v>
      </c>
      <c r="D32" s="66">
        <v>137936.35</v>
      </c>
      <c r="E32" s="121">
        <v>346210</v>
      </c>
      <c r="F32" s="121">
        <v>346210</v>
      </c>
      <c r="G32" s="122">
        <v>152170.65</v>
      </c>
      <c r="H32" s="66">
        <f t="shared" si="0"/>
        <v>110.31946981343206</v>
      </c>
      <c r="I32" s="66">
        <f t="shared" si="1"/>
        <v>43.953279801276679</v>
      </c>
    </row>
    <row r="33" spans="2:9" ht="15" customHeight="1" x14ac:dyDescent="0.25">
      <c r="B33" s="43">
        <v>6711</v>
      </c>
      <c r="C33" s="37" t="s">
        <v>128</v>
      </c>
      <c r="D33" s="45">
        <v>137563.78</v>
      </c>
      <c r="E33" s="47">
        <v>339970</v>
      </c>
      <c r="F33" s="47">
        <v>339970</v>
      </c>
      <c r="G33" s="38">
        <v>0</v>
      </c>
      <c r="H33" s="45">
        <f t="shared" si="0"/>
        <v>0</v>
      </c>
      <c r="I33" s="45">
        <f t="shared" si="1"/>
        <v>0</v>
      </c>
    </row>
    <row r="34" spans="2:9" ht="24" customHeight="1" x14ac:dyDescent="0.25">
      <c r="B34" s="43">
        <v>6712</v>
      </c>
      <c r="C34" s="37" t="s">
        <v>129</v>
      </c>
      <c r="D34" s="66">
        <v>372.57</v>
      </c>
      <c r="E34" s="121">
        <v>6240</v>
      </c>
      <c r="F34" s="121">
        <v>6240</v>
      </c>
      <c r="G34" s="122">
        <v>0</v>
      </c>
      <c r="H34" s="66">
        <f t="shared" si="0"/>
        <v>0</v>
      </c>
      <c r="I34" s="66">
        <f t="shared" si="1"/>
        <v>0</v>
      </c>
    </row>
    <row r="35" spans="2:9" s="22" customFormat="1" x14ac:dyDescent="0.25">
      <c r="B35" s="15">
        <v>7</v>
      </c>
      <c r="C35" s="6" t="s">
        <v>3</v>
      </c>
      <c r="D35" s="35">
        <v>48.85</v>
      </c>
      <c r="E35" s="46">
        <v>100</v>
      </c>
      <c r="F35" s="46">
        <v>100</v>
      </c>
      <c r="G35" s="40">
        <v>40.700000000000003</v>
      </c>
      <c r="H35" s="36">
        <f t="shared" si="0"/>
        <v>83.316274309109517</v>
      </c>
      <c r="I35" s="36">
        <f t="shared" si="1"/>
        <v>40.700000000000003</v>
      </c>
    </row>
    <row r="36" spans="2:9" x14ac:dyDescent="0.25">
      <c r="B36" s="37" t="s">
        <v>94</v>
      </c>
      <c r="C36" s="37" t="s">
        <v>22</v>
      </c>
      <c r="D36" s="39">
        <v>48.85</v>
      </c>
      <c r="E36" s="39">
        <v>100</v>
      </c>
      <c r="F36" s="39">
        <v>100</v>
      </c>
      <c r="G36" s="39">
        <v>40.700000000000003</v>
      </c>
      <c r="H36" s="45">
        <f t="shared" si="0"/>
        <v>83.316274309109517</v>
      </c>
      <c r="I36" s="45">
        <f t="shared" si="1"/>
        <v>40.700000000000003</v>
      </c>
    </row>
    <row r="37" spans="2:9" x14ac:dyDescent="0.25">
      <c r="B37" s="37" t="s">
        <v>95</v>
      </c>
      <c r="C37" s="37" t="s">
        <v>23</v>
      </c>
      <c r="D37" s="39">
        <v>48.85</v>
      </c>
      <c r="E37" s="39">
        <v>100</v>
      </c>
      <c r="F37" s="39">
        <v>100</v>
      </c>
      <c r="G37" s="39">
        <v>40.700000000000003</v>
      </c>
      <c r="H37" s="45">
        <f t="shared" si="0"/>
        <v>83.316274309109517</v>
      </c>
      <c r="I37" s="45">
        <f t="shared" si="1"/>
        <v>40.700000000000003</v>
      </c>
    </row>
    <row r="38" spans="2:9" x14ac:dyDescent="0.25">
      <c r="B38" s="37" t="s">
        <v>96</v>
      </c>
      <c r="C38" s="37" t="s">
        <v>24</v>
      </c>
      <c r="D38" s="39">
        <v>48.85</v>
      </c>
      <c r="E38" s="39">
        <v>100</v>
      </c>
      <c r="F38" s="39">
        <v>100</v>
      </c>
      <c r="G38" s="39">
        <v>40.700000000000003</v>
      </c>
      <c r="H38" s="45">
        <f t="shared" si="0"/>
        <v>83.316274309109517</v>
      </c>
      <c r="I38" s="45">
        <f t="shared" si="1"/>
        <v>40.700000000000003</v>
      </c>
    </row>
    <row r="39" spans="2:9" ht="15.75" customHeight="1" x14ac:dyDescent="0.25"/>
    <row r="40" spans="2:9" ht="15.75" customHeight="1" x14ac:dyDescent="0.25"/>
    <row r="41" spans="2:9" x14ac:dyDescent="0.25">
      <c r="B41" s="107" t="s">
        <v>228</v>
      </c>
      <c r="C41" s="107"/>
      <c r="D41" s="107"/>
      <c r="E41" s="107"/>
      <c r="F41" s="107"/>
      <c r="G41" s="3"/>
      <c r="H41" s="3"/>
    </row>
    <row r="42" spans="2:9" ht="38.25" x14ac:dyDescent="0.25">
      <c r="B42" s="109" t="s">
        <v>8</v>
      </c>
      <c r="C42" s="110"/>
      <c r="D42" s="28" t="s">
        <v>52</v>
      </c>
      <c r="E42" s="28" t="s">
        <v>42</v>
      </c>
      <c r="F42" s="28" t="s">
        <v>39</v>
      </c>
      <c r="G42" s="28" t="s">
        <v>53</v>
      </c>
      <c r="H42" s="28" t="s">
        <v>15</v>
      </c>
      <c r="I42" s="28" t="s">
        <v>40</v>
      </c>
    </row>
    <row r="43" spans="2:9" ht="12.75" customHeight="1" x14ac:dyDescent="0.25">
      <c r="B43" s="109">
        <v>1</v>
      </c>
      <c r="C43" s="110"/>
      <c r="D43" s="28">
        <v>2</v>
      </c>
      <c r="E43" s="28">
        <v>3</v>
      </c>
      <c r="F43" s="28">
        <v>4</v>
      </c>
      <c r="G43" s="28">
        <v>5</v>
      </c>
      <c r="H43" s="28" t="s">
        <v>17</v>
      </c>
      <c r="I43" s="28" t="s">
        <v>18</v>
      </c>
    </row>
    <row r="44" spans="2:9" x14ac:dyDescent="0.25">
      <c r="B44" s="6"/>
      <c r="C44" s="6" t="s">
        <v>9</v>
      </c>
      <c r="D44" s="49">
        <f>D45+D97</f>
        <v>664514.51</v>
      </c>
      <c r="E44" s="49">
        <f>E45+E97</f>
        <v>1717360</v>
      </c>
      <c r="F44" s="49">
        <f>F45+F97</f>
        <v>1717360</v>
      </c>
      <c r="G44" s="36">
        <f>G45+G97</f>
        <v>795710.1</v>
      </c>
      <c r="H44" s="61">
        <f t="shared" ref="H44:H105" si="2">(G44/D44)*100</f>
        <v>119.74307378178995</v>
      </c>
      <c r="I44" s="61">
        <f t="shared" ref="I44:I107" si="3">(G44/F44)*100</f>
        <v>46.333331392369679</v>
      </c>
    </row>
    <row r="45" spans="2:9" x14ac:dyDescent="0.25">
      <c r="B45" s="51" t="s">
        <v>133</v>
      </c>
      <c r="C45" s="51" t="s">
        <v>4</v>
      </c>
      <c r="D45" s="42">
        <f>D46+D56+D85+D90+D94</f>
        <v>663095.43000000005</v>
      </c>
      <c r="E45" s="42">
        <f>E46+E56+E85+E90+E94</f>
        <v>1675020</v>
      </c>
      <c r="F45" s="42">
        <f>F46+F56+F85+F90+F94</f>
        <v>1675020</v>
      </c>
      <c r="G45" s="42">
        <v>794273.51</v>
      </c>
      <c r="H45" s="61">
        <f t="shared" si="2"/>
        <v>119.78268497492132</v>
      </c>
      <c r="I45" s="61">
        <f t="shared" si="3"/>
        <v>47.418747835846737</v>
      </c>
    </row>
    <row r="46" spans="2:9" x14ac:dyDescent="0.25">
      <c r="B46" s="50" t="s">
        <v>134</v>
      </c>
      <c r="C46" s="50" t="s">
        <v>5</v>
      </c>
      <c r="D46" s="62">
        <v>546548.91</v>
      </c>
      <c r="E46" s="41">
        <v>1233310</v>
      </c>
      <c r="F46" s="41">
        <v>1233310</v>
      </c>
      <c r="G46" s="41">
        <v>615739.92000000004</v>
      </c>
      <c r="H46" s="61">
        <f t="shared" si="2"/>
        <v>112.65961906318687</v>
      </c>
      <c r="I46" s="61">
        <f t="shared" si="3"/>
        <v>49.9258029205958</v>
      </c>
    </row>
    <row r="47" spans="2:9" x14ac:dyDescent="0.25">
      <c r="B47" s="50" t="s">
        <v>135</v>
      </c>
      <c r="C47" s="50" t="s">
        <v>25</v>
      </c>
      <c r="D47" s="62">
        <v>455719.23</v>
      </c>
      <c r="E47" s="41">
        <v>1003050</v>
      </c>
      <c r="F47" s="41">
        <v>1003050</v>
      </c>
      <c r="G47" s="41">
        <v>509111.03999999998</v>
      </c>
      <c r="H47" s="61">
        <f t="shared" si="2"/>
        <v>111.71594404739076</v>
      </c>
      <c r="I47" s="61">
        <f t="shared" si="3"/>
        <v>50.756297293255571</v>
      </c>
    </row>
    <row r="48" spans="2:9" x14ac:dyDescent="0.25">
      <c r="B48" s="50" t="s">
        <v>136</v>
      </c>
      <c r="C48" s="50" t="s">
        <v>26</v>
      </c>
      <c r="D48" s="62">
        <v>443214.7</v>
      </c>
      <c r="E48" s="41">
        <v>974550</v>
      </c>
      <c r="F48" s="41">
        <v>974550</v>
      </c>
      <c r="G48" s="41">
        <v>490049.53</v>
      </c>
      <c r="H48" s="61">
        <f t="shared" si="2"/>
        <v>110.56707505414418</v>
      </c>
      <c r="I48" s="61">
        <f t="shared" si="3"/>
        <v>50.284698578831254</v>
      </c>
    </row>
    <row r="49" spans="2:9" x14ac:dyDescent="0.25">
      <c r="B49" s="50" t="s">
        <v>137</v>
      </c>
      <c r="C49" s="50" t="s">
        <v>185</v>
      </c>
      <c r="D49" s="62">
        <v>10768.67</v>
      </c>
      <c r="E49" s="41">
        <v>22500</v>
      </c>
      <c r="F49" s="41">
        <v>22500</v>
      </c>
      <c r="G49" s="41">
        <v>15897.34</v>
      </c>
      <c r="H49" s="61">
        <f t="shared" si="2"/>
        <v>147.62584423146035</v>
      </c>
      <c r="I49" s="61">
        <f t="shared" si="3"/>
        <v>70.654844444444436</v>
      </c>
    </row>
    <row r="50" spans="2:9" x14ac:dyDescent="0.25">
      <c r="B50" s="50" t="s">
        <v>138</v>
      </c>
      <c r="C50" s="50" t="s">
        <v>186</v>
      </c>
      <c r="D50" s="62">
        <v>1735.86</v>
      </c>
      <c r="E50" s="41">
        <v>6000</v>
      </c>
      <c r="F50" s="41">
        <v>6000</v>
      </c>
      <c r="G50" s="41">
        <v>3164.17</v>
      </c>
      <c r="H50" s="61">
        <f t="shared" si="2"/>
        <v>182.28255734909499</v>
      </c>
      <c r="I50" s="61">
        <f t="shared" si="3"/>
        <v>52.736166666666676</v>
      </c>
    </row>
    <row r="51" spans="2:9" x14ac:dyDescent="0.25">
      <c r="B51" s="50" t="s">
        <v>139</v>
      </c>
      <c r="C51" s="50" t="s">
        <v>187</v>
      </c>
      <c r="D51" s="62">
        <v>20278.740000000002</v>
      </c>
      <c r="E51" s="41">
        <v>71380</v>
      </c>
      <c r="F51" s="41">
        <v>71380</v>
      </c>
      <c r="G51" s="41">
        <v>25971.43</v>
      </c>
      <c r="H51" s="61">
        <f t="shared" si="2"/>
        <v>128.07220764209214</v>
      </c>
      <c r="I51" s="61">
        <f t="shared" si="3"/>
        <v>36.384743625665458</v>
      </c>
    </row>
    <row r="52" spans="2:9" x14ac:dyDescent="0.25">
      <c r="B52" s="50" t="s">
        <v>140</v>
      </c>
      <c r="C52" s="50" t="s">
        <v>187</v>
      </c>
      <c r="D52" s="62">
        <v>20278.740000000002</v>
      </c>
      <c r="E52" s="41">
        <v>71380</v>
      </c>
      <c r="F52" s="41">
        <v>71380</v>
      </c>
      <c r="G52" s="41">
        <v>25971.43</v>
      </c>
      <c r="H52" s="61">
        <f t="shared" si="2"/>
        <v>128.07220764209214</v>
      </c>
      <c r="I52" s="61">
        <f t="shared" si="3"/>
        <v>36.384743625665458</v>
      </c>
    </row>
    <row r="53" spans="2:9" x14ac:dyDescent="0.25">
      <c r="B53" s="50" t="s">
        <v>141</v>
      </c>
      <c r="C53" s="50" t="s">
        <v>188</v>
      </c>
      <c r="D53" s="62">
        <v>70550.929999999993</v>
      </c>
      <c r="E53" s="41">
        <v>158880</v>
      </c>
      <c r="F53" s="41">
        <v>158880</v>
      </c>
      <c r="G53" s="41">
        <v>80657.45</v>
      </c>
      <c r="H53" s="61">
        <f t="shared" si="2"/>
        <v>114.32514071749303</v>
      </c>
      <c r="I53" s="61">
        <f t="shared" si="3"/>
        <v>50.766270140986904</v>
      </c>
    </row>
    <row r="54" spans="2:9" x14ac:dyDescent="0.25">
      <c r="B54" s="50" t="s">
        <v>142</v>
      </c>
      <c r="C54" s="50" t="s">
        <v>189</v>
      </c>
      <c r="D54" s="62">
        <v>70550.929999999993</v>
      </c>
      <c r="E54" s="41">
        <v>158880</v>
      </c>
      <c r="F54" s="41">
        <v>158880</v>
      </c>
      <c r="G54" s="41">
        <v>80533.14</v>
      </c>
      <c r="H54" s="61">
        <f t="shared" si="2"/>
        <v>114.14894176448136</v>
      </c>
      <c r="I54" s="61">
        <f t="shared" si="3"/>
        <v>50.688028700906344</v>
      </c>
    </row>
    <row r="55" spans="2:9" x14ac:dyDescent="0.25">
      <c r="B55" s="50" t="s">
        <v>143</v>
      </c>
      <c r="C55" s="50" t="s">
        <v>190</v>
      </c>
      <c r="D55" s="62">
        <v>0</v>
      </c>
      <c r="E55" s="41">
        <v>0</v>
      </c>
      <c r="F55" s="41">
        <v>0</v>
      </c>
      <c r="G55" s="41">
        <v>124.31</v>
      </c>
      <c r="H55" s="61">
        <v>0</v>
      </c>
      <c r="I55" s="61">
        <v>0</v>
      </c>
    </row>
    <row r="56" spans="2:9" x14ac:dyDescent="0.25">
      <c r="B56" s="50" t="s">
        <v>144</v>
      </c>
      <c r="C56" s="50" t="s">
        <v>14</v>
      </c>
      <c r="D56" s="62">
        <v>115825.05</v>
      </c>
      <c r="E56" s="41">
        <v>395980</v>
      </c>
      <c r="F56" s="41">
        <v>395980</v>
      </c>
      <c r="G56" s="41">
        <v>172186.86</v>
      </c>
      <c r="H56" s="61">
        <f t="shared" si="2"/>
        <v>148.66115749572307</v>
      </c>
      <c r="I56" s="61">
        <f t="shared" si="3"/>
        <v>43.483726450830844</v>
      </c>
    </row>
    <row r="57" spans="2:9" x14ac:dyDescent="0.25">
      <c r="B57" s="50" t="s">
        <v>145</v>
      </c>
      <c r="C57" s="50" t="s">
        <v>27</v>
      </c>
      <c r="D57" s="62">
        <v>19334.66</v>
      </c>
      <c r="E57" s="41">
        <v>36090</v>
      </c>
      <c r="F57" s="41">
        <v>36090</v>
      </c>
      <c r="G57" s="41">
        <v>18692.73</v>
      </c>
      <c r="H57" s="61">
        <f t="shared" si="2"/>
        <v>96.679900241328269</v>
      </c>
      <c r="I57" s="61">
        <f t="shared" si="3"/>
        <v>51.794763092269328</v>
      </c>
    </row>
    <row r="58" spans="2:9" x14ac:dyDescent="0.25">
      <c r="B58" s="50" t="s">
        <v>146</v>
      </c>
      <c r="C58" s="50" t="s">
        <v>28</v>
      </c>
      <c r="D58" s="62">
        <v>6153.76</v>
      </c>
      <c r="E58" s="41">
        <v>9160</v>
      </c>
      <c r="F58" s="41">
        <v>9160</v>
      </c>
      <c r="G58" s="41">
        <v>5096.66</v>
      </c>
      <c r="H58" s="61">
        <f t="shared" si="2"/>
        <v>82.821884506383086</v>
      </c>
      <c r="I58" s="61">
        <f t="shared" si="3"/>
        <v>55.640393013100429</v>
      </c>
    </row>
    <row r="59" spans="2:9" x14ac:dyDescent="0.25">
      <c r="B59" s="50" t="s">
        <v>147</v>
      </c>
      <c r="C59" s="50" t="s">
        <v>191</v>
      </c>
      <c r="D59" s="62">
        <v>12693.14</v>
      </c>
      <c r="E59" s="41">
        <v>25870</v>
      </c>
      <c r="F59" s="41">
        <v>25870</v>
      </c>
      <c r="G59" s="41">
        <v>12985.83</v>
      </c>
      <c r="H59" s="61">
        <f t="shared" si="2"/>
        <v>102.30589121367922</v>
      </c>
      <c r="I59" s="61">
        <f t="shared" si="3"/>
        <v>50.196482412060305</v>
      </c>
    </row>
    <row r="60" spans="2:9" x14ac:dyDescent="0.25">
      <c r="B60" s="50" t="s">
        <v>148</v>
      </c>
      <c r="C60" s="50" t="s">
        <v>192</v>
      </c>
      <c r="D60" s="62">
        <v>487.76</v>
      </c>
      <c r="E60" s="41">
        <v>1060</v>
      </c>
      <c r="F60" s="41">
        <v>1060</v>
      </c>
      <c r="G60" s="41">
        <v>610.24</v>
      </c>
      <c r="H60" s="61">
        <f t="shared" si="2"/>
        <v>125.11071018533706</v>
      </c>
      <c r="I60" s="61">
        <f t="shared" si="3"/>
        <v>57.569811320754717</v>
      </c>
    </row>
    <row r="61" spans="2:9" x14ac:dyDescent="0.25">
      <c r="B61" s="50" t="s">
        <v>149</v>
      </c>
      <c r="C61" s="50" t="s">
        <v>193</v>
      </c>
      <c r="D61" s="62">
        <v>64749.63</v>
      </c>
      <c r="E61" s="41">
        <v>232880</v>
      </c>
      <c r="F61" s="41">
        <v>232880</v>
      </c>
      <c r="G61" s="41">
        <v>99307.61</v>
      </c>
      <c r="H61" s="61">
        <f t="shared" si="2"/>
        <v>153.37170266455578</v>
      </c>
      <c r="I61" s="61">
        <f t="shared" si="3"/>
        <v>42.643254036413602</v>
      </c>
    </row>
    <row r="62" spans="2:9" x14ac:dyDescent="0.25">
      <c r="B62" s="50" t="s">
        <v>150</v>
      </c>
      <c r="C62" s="50" t="s">
        <v>194</v>
      </c>
      <c r="D62" s="62">
        <v>7350.09</v>
      </c>
      <c r="E62" s="41">
        <v>15950</v>
      </c>
      <c r="F62" s="41">
        <v>15950</v>
      </c>
      <c r="G62" s="41">
        <v>10726.14</v>
      </c>
      <c r="H62" s="61">
        <f t="shared" si="2"/>
        <v>145.93209062746169</v>
      </c>
      <c r="I62" s="61">
        <f t="shared" si="3"/>
        <v>67.248526645768024</v>
      </c>
    </row>
    <row r="63" spans="2:9" x14ac:dyDescent="0.25">
      <c r="B63" s="50" t="s">
        <v>151</v>
      </c>
      <c r="C63" s="50" t="s">
        <v>195</v>
      </c>
      <c r="D63" s="62">
        <v>36825.480000000003</v>
      </c>
      <c r="E63" s="41">
        <v>161740</v>
      </c>
      <c r="F63" s="41">
        <v>161740</v>
      </c>
      <c r="G63" s="41">
        <v>56593.9</v>
      </c>
      <c r="H63" s="61">
        <f t="shared" si="2"/>
        <v>153.68136409898798</v>
      </c>
      <c r="I63" s="61">
        <f t="shared" si="3"/>
        <v>34.990664028688016</v>
      </c>
    </row>
    <row r="64" spans="2:9" x14ac:dyDescent="0.25">
      <c r="B64" s="50" t="s">
        <v>152</v>
      </c>
      <c r="C64" s="50" t="s">
        <v>196</v>
      </c>
      <c r="D64" s="62">
        <v>22085.57</v>
      </c>
      <c r="E64" s="41">
        <v>50170</v>
      </c>
      <c r="F64" s="41">
        <v>50170</v>
      </c>
      <c r="G64" s="41">
        <v>22443.77</v>
      </c>
      <c r="H64" s="61">
        <f t="shared" si="2"/>
        <v>101.62187346760805</v>
      </c>
      <c r="I64" s="61">
        <f t="shared" si="3"/>
        <v>44.735439505680688</v>
      </c>
    </row>
    <row r="65" spans="2:9" x14ac:dyDescent="0.25">
      <c r="B65" s="50" t="s">
        <v>153</v>
      </c>
      <c r="C65" s="50" t="s">
        <v>197</v>
      </c>
      <c r="D65" s="62">
        <v>845.56</v>
      </c>
      <c r="E65" s="41">
        <v>3190</v>
      </c>
      <c r="F65" s="41">
        <v>3190</v>
      </c>
      <c r="G65" s="41">
        <v>1632.44</v>
      </c>
      <c r="H65" s="61">
        <f t="shared" si="2"/>
        <v>193.06022044562187</v>
      </c>
      <c r="I65" s="61">
        <f t="shared" si="3"/>
        <v>51.173667711598746</v>
      </c>
    </row>
    <row r="66" spans="2:9" x14ac:dyDescent="0.25">
      <c r="B66" s="50" t="s">
        <v>154</v>
      </c>
      <c r="C66" s="50" t="s">
        <v>198</v>
      </c>
      <c r="D66" s="62">
        <v>177.65</v>
      </c>
      <c r="E66" s="41">
        <v>1060</v>
      </c>
      <c r="F66" s="41">
        <v>1060</v>
      </c>
      <c r="G66" s="41">
        <v>7393.76</v>
      </c>
      <c r="H66" s="61">
        <f t="shared" si="2"/>
        <v>4161.9814241486065</v>
      </c>
      <c r="I66" s="61">
        <f t="shared" si="3"/>
        <v>697.52452830188679</v>
      </c>
    </row>
    <row r="67" spans="2:9" x14ac:dyDescent="0.25">
      <c r="B67" s="50" t="s">
        <v>155</v>
      </c>
      <c r="C67" s="50" t="s">
        <v>199</v>
      </c>
      <c r="D67" s="62">
        <v>465.29</v>
      </c>
      <c r="E67" s="41">
        <v>770</v>
      </c>
      <c r="F67" s="41">
        <v>770</v>
      </c>
      <c r="G67" s="41">
        <v>517.6</v>
      </c>
      <c r="H67" s="61">
        <f t="shared" si="2"/>
        <v>111.24245094457221</v>
      </c>
      <c r="I67" s="61">
        <f t="shared" si="3"/>
        <v>67.220779220779221</v>
      </c>
    </row>
    <row r="68" spans="2:9" x14ac:dyDescent="0.25">
      <c r="B68" s="50" t="s">
        <v>156</v>
      </c>
      <c r="C68" s="50" t="s">
        <v>200</v>
      </c>
      <c r="D68" s="62">
        <v>23636.98</v>
      </c>
      <c r="E68" s="41">
        <v>89840</v>
      </c>
      <c r="F68" s="41">
        <v>89840</v>
      </c>
      <c r="G68" s="41">
        <v>41429.78</v>
      </c>
      <c r="H68" s="61">
        <f t="shared" si="2"/>
        <v>175.27526782186217</v>
      </c>
      <c r="I68" s="61">
        <f t="shared" si="3"/>
        <v>46.115071237756013</v>
      </c>
    </row>
    <row r="69" spans="2:9" x14ac:dyDescent="0.25">
      <c r="B69" s="50" t="s">
        <v>157</v>
      </c>
      <c r="C69" s="50" t="s">
        <v>201</v>
      </c>
      <c r="D69" s="62">
        <v>3154.33</v>
      </c>
      <c r="E69" s="41">
        <v>12090</v>
      </c>
      <c r="F69" s="41">
        <v>12090</v>
      </c>
      <c r="G69" s="41">
        <v>7088.06</v>
      </c>
      <c r="H69" s="61">
        <f t="shared" si="2"/>
        <v>224.70889222116904</v>
      </c>
      <c r="I69" s="61">
        <f t="shared" si="3"/>
        <v>58.627460711331679</v>
      </c>
    </row>
    <row r="70" spans="2:9" x14ac:dyDescent="0.25">
      <c r="B70" s="50" t="s">
        <v>158</v>
      </c>
      <c r="C70" s="50" t="s">
        <v>202</v>
      </c>
      <c r="D70" s="62">
        <v>3136.32</v>
      </c>
      <c r="E70" s="41">
        <v>24190</v>
      </c>
      <c r="F70" s="41">
        <v>24190</v>
      </c>
      <c r="G70" s="41">
        <v>12854.81</v>
      </c>
      <c r="H70" s="61">
        <f t="shared" si="2"/>
        <v>409.86920977451274</v>
      </c>
      <c r="I70" s="61">
        <f t="shared" si="3"/>
        <v>53.141008681273249</v>
      </c>
    </row>
    <row r="71" spans="2:9" x14ac:dyDescent="0.25">
      <c r="B71" s="50" t="s">
        <v>159</v>
      </c>
      <c r="C71" s="50" t="s">
        <v>203</v>
      </c>
      <c r="D71" s="62">
        <v>0</v>
      </c>
      <c r="E71" s="41">
        <v>270</v>
      </c>
      <c r="F71" s="41">
        <v>270</v>
      </c>
      <c r="G71" s="41">
        <v>0</v>
      </c>
      <c r="H71" s="61">
        <v>0</v>
      </c>
      <c r="I71" s="61">
        <f t="shared" si="3"/>
        <v>0</v>
      </c>
    </row>
    <row r="72" spans="2:9" x14ac:dyDescent="0.25">
      <c r="B72" s="50" t="s">
        <v>160</v>
      </c>
      <c r="C72" s="50" t="s">
        <v>204</v>
      </c>
      <c r="D72" s="62">
        <v>4202.18</v>
      </c>
      <c r="E72" s="41">
        <v>10290</v>
      </c>
      <c r="F72" s="41">
        <v>10290</v>
      </c>
      <c r="G72" s="41">
        <v>2827.77</v>
      </c>
      <c r="H72" s="61">
        <f t="shared" si="2"/>
        <v>67.292928908328534</v>
      </c>
      <c r="I72" s="61">
        <f t="shared" si="3"/>
        <v>27.480758017492711</v>
      </c>
    </row>
    <row r="73" spans="2:9" x14ac:dyDescent="0.25">
      <c r="B73" s="50" t="s">
        <v>161</v>
      </c>
      <c r="C73" s="50" t="s">
        <v>205</v>
      </c>
      <c r="D73" s="62">
        <v>1953.35</v>
      </c>
      <c r="E73" s="41">
        <v>5410</v>
      </c>
      <c r="F73" s="41">
        <v>5410</v>
      </c>
      <c r="G73" s="41">
        <v>4651.55</v>
      </c>
      <c r="H73" s="61">
        <f t="shared" si="2"/>
        <v>238.13192720198634</v>
      </c>
      <c r="I73" s="61">
        <f t="shared" si="3"/>
        <v>85.980591497227365</v>
      </c>
    </row>
    <row r="74" spans="2:9" x14ac:dyDescent="0.25">
      <c r="B74" s="50" t="s">
        <v>162</v>
      </c>
      <c r="C74" s="50" t="s">
        <v>206</v>
      </c>
      <c r="D74" s="62">
        <v>8333.15</v>
      </c>
      <c r="E74" s="41">
        <v>31240</v>
      </c>
      <c r="F74" s="41">
        <v>31240</v>
      </c>
      <c r="G74" s="41">
        <v>10951.98</v>
      </c>
      <c r="H74" s="61">
        <f t="shared" si="2"/>
        <v>131.42665138633049</v>
      </c>
      <c r="I74" s="61">
        <f t="shared" si="3"/>
        <v>35.05755441741357</v>
      </c>
    </row>
    <row r="75" spans="2:9" x14ac:dyDescent="0.25">
      <c r="B75" s="50" t="s">
        <v>163</v>
      </c>
      <c r="C75" s="50" t="s">
        <v>207</v>
      </c>
      <c r="D75" s="62">
        <v>1801.05</v>
      </c>
      <c r="E75" s="41">
        <v>2990</v>
      </c>
      <c r="F75" s="41">
        <v>2990</v>
      </c>
      <c r="G75" s="41">
        <v>1116.0899999999999</v>
      </c>
      <c r="H75" s="61">
        <f t="shared" si="2"/>
        <v>61.968851503289748</v>
      </c>
      <c r="I75" s="61">
        <f t="shared" si="3"/>
        <v>37.327424749163882</v>
      </c>
    </row>
    <row r="76" spans="2:9" x14ac:dyDescent="0.25">
      <c r="B76" s="50" t="s">
        <v>164</v>
      </c>
      <c r="C76" s="50" t="s">
        <v>208</v>
      </c>
      <c r="D76" s="62">
        <v>1056.5899999999999</v>
      </c>
      <c r="E76" s="41">
        <v>3360</v>
      </c>
      <c r="F76" s="41">
        <v>3360</v>
      </c>
      <c r="G76" s="41">
        <v>1939.52</v>
      </c>
      <c r="H76" s="61">
        <f t="shared" si="2"/>
        <v>183.56410717496854</v>
      </c>
      <c r="I76" s="61">
        <f t="shared" si="3"/>
        <v>57.723809523809521</v>
      </c>
    </row>
    <row r="77" spans="2:9" x14ac:dyDescent="0.25">
      <c r="B77" s="50" t="s">
        <v>165</v>
      </c>
      <c r="C77" s="50" t="s">
        <v>209</v>
      </c>
      <c r="D77" s="62">
        <v>5103.78</v>
      </c>
      <c r="E77" s="41">
        <v>37170</v>
      </c>
      <c r="F77" s="41">
        <v>37170</v>
      </c>
      <c r="G77" s="41">
        <v>12756.74</v>
      </c>
      <c r="H77" s="61">
        <f t="shared" si="2"/>
        <v>249.94690210001215</v>
      </c>
      <c r="I77" s="61">
        <f t="shared" si="3"/>
        <v>34.319989238633312</v>
      </c>
    </row>
    <row r="78" spans="2:9" x14ac:dyDescent="0.25">
      <c r="B78" s="50" t="s">
        <v>166</v>
      </c>
      <c r="C78" s="50" t="s">
        <v>210</v>
      </c>
      <c r="D78" s="62">
        <v>658.63</v>
      </c>
      <c r="E78" s="41">
        <v>2390</v>
      </c>
      <c r="F78" s="41">
        <v>2390</v>
      </c>
      <c r="G78" s="41">
        <v>1504.52</v>
      </c>
      <c r="H78" s="61">
        <f t="shared" si="2"/>
        <v>228.43174468214323</v>
      </c>
      <c r="I78" s="61">
        <f t="shared" si="3"/>
        <v>62.950627615062757</v>
      </c>
    </row>
    <row r="79" spans="2:9" x14ac:dyDescent="0.25">
      <c r="B79" s="50" t="s">
        <v>167</v>
      </c>
      <c r="C79" s="50" t="s">
        <v>211</v>
      </c>
      <c r="D79" s="62">
        <v>0</v>
      </c>
      <c r="E79" s="41">
        <v>1060</v>
      </c>
      <c r="F79" s="41">
        <v>1060</v>
      </c>
      <c r="G79" s="41">
        <v>0</v>
      </c>
      <c r="H79" s="61">
        <v>0</v>
      </c>
      <c r="I79" s="61">
        <f t="shared" si="3"/>
        <v>0</v>
      </c>
    </row>
    <row r="80" spans="2:9" x14ac:dyDescent="0.25">
      <c r="B80" s="50" t="s">
        <v>168</v>
      </c>
      <c r="C80" s="50" t="s">
        <v>212</v>
      </c>
      <c r="D80" s="62">
        <v>130.38999999999999</v>
      </c>
      <c r="E80" s="41">
        <v>270</v>
      </c>
      <c r="F80" s="41">
        <v>270</v>
      </c>
      <c r="G80" s="41">
        <v>142.76</v>
      </c>
      <c r="H80" s="61">
        <f t="shared" si="2"/>
        <v>109.48692384385306</v>
      </c>
      <c r="I80" s="61">
        <f t="shared" si="3"/>
        <v>52.874074074074073</v>
      </c>
    </row>
    <row r="81" spans="2:9" x14ac:dyDescent="0.25">
      <c r="B81" s="50" t="s">
        <v>169</v>
      </c>
      <c r="C81" s="50" t="s">
        <v>213</v>
      </c>
      <c r="D81" s="62">
        <v>168.39</v>
      </c>
      <c r="E81" s="41">
        <v>330</v>
      </c>
      <c r="F81" s="41">
        <v>330</v>
      </c>
      <c r="G81" s="41">
        <v>170.3</v>
      </c>
      <c r="H81" s="61">
        <f t="shared" si="2"/>
        <v>101.13427163133204</v>
      </c>
      <c r="I81" s="61">
        <f t="shared" si="3"/>
        <v>51.606060606060609</v>
      </c>
    </row>
    <row r="82" spans="2:9" x14ac:dyDescent="0.25">
      <c r="B82" s="50" t="s">
        <v>170</v>
      </c>
      <c r="C82" s="50" t="s">
        <v>214</v>
      </c>
      <c r="D82" s="62">
        <v>754.86</v>
      </c>
      <c r="E82" s="41">
        <v>2200</v>
      </c>
      <c r="F82" s="41">
        <v>2200</v>
      </c>
      <c r="G82" s="41">
        <v>950.52</v>
      </c>
      <c r="H82" s="61">
        <f t="shared" si="2"/>
        <v>125.92003815277005</v>
      </c>
      <c r="I82" s="61">
        <f t="shared" si="3"/>
        <v>43.205454545454543</v>
      </c>
    </row>
    <row r="83" spans="2:9" x14ac:dyDescent="0.25">
      <c r="B83" s="50" t="s">
        <v>171</v>
      </c>
      <c r="C83" s="50" t="s">
        <v>215</v>
      </c>
      <c r="D83" s="62">
        <v>99.54</v>
      </c>
      <c r="E83" s="41">
        <v>18000</v>
      </c>
      <c r="F83" s="41">
        <v>18000</v>
      </c>
      <c r="G83" s="41">
        <v>3238.45</v>
      </c>
      <c r="H83" s="61">
        <f t="shared" si="2"/>
        <v>3253.4157122764709</v>
      </c>
      <c r="I83" s="61">
        <f t="shared" si="3"/>
        <v>17.991388888888888</v>
      </c>
    </row>
    <row r="84" spans="2:9" x14ac:dyDescent="0.25">
      <c r="B84" s="50" t="s">
        <v>172</v>
      </c>
      <c r="C84" s="50" t="s">
        <v>209</v>
      </c>
      <c r="D84" s="62">
        <v>3291.97</v>
      </c>
      <c r="E84" s="41">
        <v>12920</v>
      </c>
      <c r="F84" s="41">
        <v>12920</v>
      </c>
      <c r="G84" s="41">
        <v>6750.19</v>
      </c>
      <c r="H84" s="61">
        <f t="shared" si="2"/>
        <v>205.0501675288657</v>
      </c>
      <c r="I84" s="61">
        <f t="shared" si="3"/>
        <v>52.246052631578941</v>
      </c>
    </row>
    <row r="85" spans="2:9" x14ac:dyDescent="0.25">
      <c r="B85" s="50" t="s">
        <v>173</v>
      </c>
      <c r="C85" s="50" t="s">
        <v>216</v>
      </c>
      <c r="D85" s="62">
        <v>721.47</v>
      </c>
      <c r="E85" s="41">
        <v>14790</v>
      </c>
      <c r="F85" s="41">
        <v>14790</v>
      </c>
      <c r="G85" s="41">
        <v>4182.9799999999996</v>
      </c>
      <c r="H85" s="61">
        <f t="shared" si="2"/>
        <v>579.78571527575639</v>
      </c>
      <c r="I85" s="61">
        <f t="shared" si="3"/>
        <v>28.282488167680864</v>
      </c>
    </row>
    <row r="86" spans="2:9" x14ac:dyDescent="0.25">
      <c r="B86" s="50" t="s">
        <v>174</v>
      </c>
      <c r="C86" s="50" t="s">
        <v>217</v>
      </c>
      <c r="D86" s="62">
        <v>721.47</v>
      </c>
      <c r="E86" s="41">
        <v>14790</v>
      </c>
      <c r="F86" s="41">
        <v>14790</v>
      </c>
      <c r="G86" s="41">
        <v>4182.9799999999996</v>
      </c>
      <c r="H86" s="61">
        <f t="shared" si="2"/>
        <v>579.78571527575639</v>
      </c>
      <c r="I86" s="61">
        <f t="shared" si="3"/>
        <v>28.282488167680864</v>
      </c>
    </row>
    <row r="87" spans="2:9" x14ac:dyDescent="0.25">
      <c r="B87" s="50" t="s">
        <v>175</v>
      </c>
      <c r="C87" s="50" t="s">
        <v>218</v>
      </c>
      <c r="D87" s="62">
        <v>695.17</v>
      </c>
      <c r="E87" s="41">
        <v>530</v>
      </c>
      <c r="F87" s="41">
        <v>530</v>
      </c>
      <c r="G87" s="41">
        <v>901.24</v>
      </c>
      <c r="H87" s="61">
        <f t="shared" si="2"/>
        <v>129.64310887984234</v>
      </c>
      <c r="I87" s="61">
        <f t="shared" si="3"/>
        <v>170.04528301886793</v>
      </c>
    </row>
    <row r="88" spans="2:9" x14ac:dyDescent="0.25">
      <c r="B88" s="50" t="s">
        <v>176</v>
      </c>
      <c r="C88" s="50" t="s">
        <v>219</v>
      </c>
      <c r="D88" s="62">
        <v>26.31</v>
      </c>
      <c r="E88" s="41">
        <v>14130</v>
      </c>
      <c r="F88" s="41">
        <v>14130</v>
      </c>
      <c r="G88" s="41">
        <v>3281.74</v>
      </c>
      <c r="H88" s="61">
        <f t="shared" si="2"/>
        <v>12473.356138350437</v>
      </c>
      <c r="I88" s="61">
        <f t="shared" si="3"/>
        <v>23.225336164189667</v>
      </c>
    </row>
    <row r="89" spans="2:9" x14ac:dyDescent="0.25">
      <c r="B89" s="50" t="s">
        <v>177</v>
      </c>
      <c r="C89" s="50" t="s">
        <v>220</v>
      </c>
      <c r="D89" s="62">
        <v>0</v>
      </c>
      <c r="E89" s="41">
        <v>130</v>
      </c>
      <c r="F89" s="41">
        <v>130</v>
      </c>
      <c r="G89" s="41">
        <v>0</v>
      </c>
      <c r="H89" s="61">
        <v>0</v>
      </c>
      <c r="I89" s="61">
        <f t="shared" si="3"/>
        <v>0</v>
      </c>
    </row>
    <row r="90" spans="2:9" x14ac:dyDescent="0.25">
      <c r="B90" s="50" t="s">
        <v>178</v>
      </c>
      <c r="C90" s="50" t="s">
        <v>221</v>
      </c>
      <c r="D90" s="62">
        <v>0</v>
      </c>
      <c r="E90" s="41">
        <v>30940</v>
      </c>
      <c r="F90" s="41">
        <v>30940</v>
      </c>
      <c r="G90" s="41">
        <v>1140</v>
      </c>
      <c r="H90" s="61">
        <v>0</v>
      </c>
      <c r="I90" s="61">
        <f t="shared" si="3"/>
        <v>3.684550743374273</v>
      </c>
    </row>
    <row r="91" spans="2:9" x14ac:dyDescent="0.25">
      <c r="B91" s="50" t="s">
        <v>179</v>
      </c>
      <c r="C91" s="50" t="s">
        <v>222</v>
      </c>
      <c r="D91" s="62">
        <v>0</v>
      </c>
      <c r="E91" s="41">
        <v>30940</v>
      </c>
      <c r="F91" s="41">
        <v>30940</v>
      </c>
      <c r="G91" s="41">
        <v>1140</v>
      </c>
      <c r="H91" s="61">
        <v>0</v>
      </c>
      <c r="I91" s="61">
        <f t="shared" si="3"/>
        <v>3.684550743374273</v>
      </c>
    </row>
    <row r="92" spans="2:9" x14ac:dyDescent="0.25">
      <c r="B92" s="50" t="s">
        <v>180</v>
      </c>
      <c r="C92" s="50" t="s">
        <v>223</v>
      </c>
      <c r="D92" s="62">
        <v>0</v>
      </c>
      <c r="E92" s="41">
        <v>530</v>
      </c>
      <c r="F92" s="41">
        <v>530</v>
      </c>
      <c r="G92" s="41">
        <v>1140</v>
      </c>
      <c r="H92" s="61">
        <v>0</v>
      </c>
      <c r="I92" s="61">
        <f t="shared" si="3"/>
        <v>215.09433962264151</v>
      </c>
    </row>
    <row r="93" spans="2:9" x14ac:dyDescent="0.25">
      <c r="B93" s="50" t="s">
        <v>181</v>
      </c>
      <c r="C93" s="50" t="s">
        <v>224</v>
      </c>
      <c r="D93" s="62">
        <v>0</v>
      </c>
      <c r="E93" s="41">
        <v>30410</v>
      </c>
      <c r="F93" s="41">
        <v>30410</v>
      </c>
      <c r="G93" s="41">
        <v>0</v>
      </c>
      <c r="H93" s="61">
        <v>0</v>
      </c>
      <c r="I93" s="61">
        <f t="shared" si="3"/>
        <v>0</v>
      </c>
    </row>
    <row r="94" spans="2:9" x14ac:dyDescent="0.25">
      <c r="B94" s="50" t="s">
        <v>182</v>
      </c>
      <c r="C94" s="50" t="s">
        <v>225</v>
      </c>
      <c r="D94" s="62">
        <v>0</v>
      </c>
      <c r="E94" s="41">
        <v>0</v>
      </c>
      <c r="F94" s="41">
        <v>0</v>
      </c>
      <c r="G94" s="41">
        <v>1023.75</v>
      </c>
      <c r="H94" s="61">
        <v>0</v>
      </c>
      <c r="I94" s="61">
        <v>0</v>
      </c>
    </row>
    <row r="95" spans="2:9" x14ac:dyDescent="0.25">
      <c r="B95" s="50" t="s">
        <v>183</v>
      </c>
      <c r="C95" s="50" t="s">
        <v>127</v>
      </c>
      <c r="D95" s="62">
        <v>0</v>
      </c>
      <c r="E95" s="41">
        <v>0</v>
      </c>
      <c r="F95" s="41">
        <v>0</v>
      </c>
      <c r="G95" s="41">
        <v>1023.75</v>
      </c>
      <c r="H95" s="61">
        <v>0</v>
      </c>
      <c r="I95" s="61">
        <v>0</v>
      </c>
    </row>
    <row r="96" spans="2:9" x14ac:dyDescent="0.25">
      <c r="B96" s="50" t="s">
        <v>184</v>
      </c>
      <c r="C96" s="50" t="s">
        <v>226</v>
      </c>
      <c r="D96" s="62">
        <v>0</v>
      </c>
      <c r="E96" s="41">
        <v>0</v>
      </c>
      <c r="F96" s="41">
        <v>0</v>
      </c>
      <c r="G96" s="41">
        <v>1023.75</v>
      </c>
      <c r="H96" s="61">
        <v>0</v>
      </c>
      <c r="I96" s="61">
        <v>0</v>
      </c>
    </row>
    <row r="97" spans="2:9" x14ac:dyDescent="0.25">
      <c r="B97" s="51" t="s">
        <v>132</v>
      </c>
      <c r="C97" s="51" t="s">
        <v>6</v>
      </c>
      <c r="D97" s="42">
        <v>1419.08</v>
      </c>
      <c r="E97" s="42">
        <v>42340</v>
      </c>
      <c r="F97" s="42">
        <v>42340</v>
      </c>
      <c r="G97" s="42">
        <v>1436.59</v>
      </c>
      <c r="H97" s="61">
        <f t="shared" si="2"/>
        <v>101.23389801843447</v>
      </c>
      <c r="I97" s="61">
        <f t="shared" si="3"/>
        <v>3.3929853566367498</v>
      </c>
    </row>
    <row r="98" spans="2:9" x14ac:dyDescent="0.25">
      <c r="B98" s="50" t="s">
        <v>67</v>
      </c>
      <c r="C98" s="50" t="s">
        <v>7</v>
      </c>
      <c r="D98" s="39">
        <v>0</v>
      </c>
      <c r="E98" s="41">
        <v>400</v>
      </c>
      <c r="F98" s="41">
        <v>400</v>
      </c>
      <c r="G98" s="41">
        <v>0</v>
      </c>
      <c r="H98" s="61">
        <v>0</v>
      </c>
      <c r="I98" s="61">
        <f t="shared" si="3"/>
        <v>0</v>
      </c>
    </row>
    <row r="99" spans="2:9" x14ac:dyDescent="0.25">
      <c r="B99" s="50" t="s">
        <v>68</v>
      </c>
      <c r="C99" s="50" t="s">
        <v>81</v>
      </c>
      <c r="D99" s="39">
        <v>0</v>
      </c>
      <c r="E99" s="41">
        <v>400</v>
      </c>
      <c r="F99" s="41">
        <v>400</v>
      </c>
      <c r="G99" s="41">
        <v>0</v>
      </c>
      <c r="H99" s="61">
        <v>0</v>
      </c>
      <c r="I99" s="61">
        <f t="shared" si="3"/>
        <v>0</v>
      </c>
    </row>
    <row r="100" spans="2:9" x14ac:dyDescent="0.25">
      <c r="B100" s="50" t="s">
        <v>69</v>
      </c>
      <c r="C100" s="50" t="s">
        <v>82</v>
      </c>
      <c r="D100" s="39">
        <v>0</v>
      </c>
      <c r="E100" s="41">
        <v>400</v>
      </c>
      <c r="F100" s="41">
        <v>400</v>
      </c>
      <c r="G100" s="41">
        <v>0</v>
      </c>
      <c r="H100" s="61">
        <v>0</v>
      </c>
      <c r="I100" s="61">
        <f t="shared" si="3"/>
        <v>0</v>
      </c>
    </row>
    <row r="101" spans="2:9" x14ac:dyDescent="0.25">
      <c r="B101" s="50" t="s">
        <v>70</v>
      </c>
      <c r="C101" s="50" t="s">
        <v>83</v>
      </c>
      <c r="D101" s="39">
        <v>1419.08</v>
      </c>
      <c r="E101" s="41">
        <v>41940</v>
      </c>
      <c r="F101" s="41">
        <v>41940</v>
      </c>
      <c r="G101" s="41">
        <v>1436.59</v>
      </c>
      <c r="H101" s="61">
        <f t="shared" si="2"/>
        <v>101.23389801843447</v>
      </c>
      <c r="I101" s="61">
        <f t="shared" si="3"/>
        <v>3.4253457319980924</v>
      </c>
    </row>
    <row r="102" spans="2:9" x14ac:dyDescent="0.25">
      <c r="B102" s="50" t="s">
        <v>71</v>
      </c>
      <c r="C102" s="50" t="s">
        <v>84</v>
      </c>
      <c r="D102" s="39">
        <v>0</v>
      </c>
      <c r="E102" s="41">
        <v>0</v>
      </c>
      <c r="F102" s="41">
        <v>0</v>
      </c>
      <c r="G102" s="41">
        <v>0</v>
      </c>
      <c r="H102" s="61">
        <v>0</v>
      </c>
      <c r="I102" s="61">
        <v>0</v>
      </c>
    </row>
    <row r="103" spans="2:9" x14ac:dyDescent="0.25">
      <c r="B103" s="50" t="s">
        <v>72</v>
      </c>
      <c r="C103" s="50" t="s">
        <v>85</v>
      </c>
      <c r="D103" s="39">
        <v>0</v>
      </c>
      <c r="E103" s="41">
        <v>0</v>
      </c>
      <c r="F103" s="41">
        <v>0</v>
      </c>
      <c r="G103" s="41">
        <v>0</v>
      </c>
      <c r="H103" s="61">
        <v>0</v>
      </c>
      <c r="I103" s="61">
        <v>0</v>
      </c>
    </row>
    <row r="104" spans="2:9" x14ac:dyDescent="0.25">
      <c r="B104" s="50" t="s">
        <v>73</v>
      </c>
      <c r="C104" s="50" t="s">
        <v>86</v>
      </c>
      <c r="D104" s="39">
        <v>452.67</v>
      </c>
      <c r="E104" s="41">
        <v>9120</v>
      </c>
      <c r="F104" s="41">
        <v>9120</v>
      </c>
      <c r="G104" s="41">
        <v>1181.0999999999999</v>
      </c>
      <c r="H104" s="61">
        <f t="shared" si="2"/>
        <v>260.91854993704021</v>
      </c>
      <c r="I104" s="61">
        <f t="shared" si="3"/>
        <v>12.950657894736842</v>
      </c>
    </row>
    <row r="105" spans="2:9" x14ac:dyDescent="0.25">
      <c r="B105" s="50" t="s">
        <v>74</v>
      </c>
      <c r="C105" s="50" t="s">
        <v>87</v>
      </c>
      <c r="D105" s="39">
        <v>452.67</v>
      </c>
      <c r="E105" s="41">
        <v>6820</v>
      </c>
      <c r="F105" s="41">
        <v>6820</v>
      </c>
      <c r="G105" s="41">
        <v>568.75</v>
      </c>
      <c r="H105" s="61">
        <f t="shared" si="2"/>
        <v>125.64340468774162</v>
      </c>
      <c r="I105" s="61">
        <f t="shared" si="3"/>
        <v>8.3394428152492672</v>
      </c>
    </row>
    <row r="106" spans="2:9" x14ac:dyDescent="0.25">
      <c r="B106" s="50" t="s">
        <v>75</v>
      </c>
      <c r="C106" s="50" t="s">
        <v>88</v>
      </c>
      <c r="D106" s="39">
        <v>0</v>
      </c>
      <c r="E106" s="41">
        <v>0</v>
      </c>
      <c r="F106" s="41">
        <v>0</v>
      </c>
      <c r="G106" s="41">
        <v>612.35</v>
      </c>
      <c r="H106" s="61">
        <v>0</v>
      </c>
      <c r="I106" s="61">
        <v>0</v>
      </c>
    </row>
    <row r="107" spans="2:9" x14ac:dyDescent="0.25">
      <c r="B107" s="50" t="s">
        <v>76</v>
      </c>
      <c r="C107" s="50" t="s">
        <v>89</v>
      </c>
      <c r="D107" s="39">
        <v>0</v>
      </c>
      <c r="E107" s="41">
        <v>1300</v>
      </c>
      <c r="F107" s="41">
        <v>1300</v>
      </c>
      <c r="G107" s="41">
        <v>0</v>
      </c>
      <c r="H107" s="61">
        <v>0</v>
      </c>
      <c r="I107" s="61">
        <f t="shared" si="3"/>
        <v>0</v>
      </c>
    </row>
    <row r="108" spans="2:9" x14ac:dyDescent="0.25">
      <c r="B108" s="50" t="s">
        <v>77</v>
      </c>
      <c r="C108" s="50" t="s">
        <v>90</v>
      </c>
      <c r="D108" s="39">
        <v>0</v>
      </c>
      <c r="E108" s="41">
        <v>0</v>
      </c>
      <c r="F108" s="41">
        <v>0</v>
      </c>
      <c r="G108" s="41">
        <v>0</v>
      </c>
      <c r="H108" s="61">
        <v>0</v>
      </c>
      <c r="I108" s="61">
        <v>0</v>
      </c>
    </row>
    <row r="109" spans="2:9" x14ac:dyDescent="0.25">
      <c r="B109" s="50" t="s">
        <v>78</v>
      </c>
      <c r="C109" s="50" t="s">
        <v>91</v>
      </c>
      <c r="D109" s="39">
        <v>0</v>
      </c>
      <c r="E109" s="41">
        <v>1000</v>
      </c>
      <c r="F109" s="41">
        <v>1000</v>
      </c>
      <c r="G109" s="41">
        <v>0</v>
      </c>
      <c r="H109" s="61">
        <v>0</v>
      </c>
      <c r="I109" s="61">
        <f t="shared" ref="I109:I111" si="4">(G109/F109)*100</f>
        <v>0</v>
      </c>
    </row>
    <row r="110" spans="2:9" x14ac:dyDescent="0.25">
      <c r="B110" s="50" t="s">
        <v>79</v>
      </c>
      <c r="C110" s="50" t="s">
        <v>92</v>
      </c>
      <c r="D110" s="39">
        <v>966.42</v>
      </c>
      <c r="E110" s="41">
        <v>32820</v>
      </c>
      <c r="F110" s="41">
        <v>32820</v>
      </c>
      <c r="G110" s="41">
        <v>255.49</v>
      </c>
      <c r="H110" s="61">
        <f t="shared" ref="H110:H111" si="5">(G110/D110)*100</f>
        <v>26.436745928271353</v>
      </c>
      <c r="I110" s="61">
        <f t="shared" si="4"/>
        <v>0.77845825716026817</v>
      </c>
    </row>
    <row r="111" spans="2:9" x14ac:dyDescent="0.25">
      <c r="B111" s="50" t="s">
        <v>80</v>
      </c>
      <c r="C111" s="50" t="s">
        <v>93</v>
      </c>
      <c r="D111" s="39">
        <v>966.42</v>
      </c>
      <c r="E111" s="41">
        <v>32820</v>
      </c>
      <c r="F111" s="41">
        <v>32820</v>
      </c>
      <c r="G111" s="41">
        <v>255.49</v>
      </c>
      <c r="H111" s="61">
        <f t="shared" si="5"/>
        <v>26.436745928271353</v>
      </c>
      <c r="I111" s="61">
        <f t="shared" si="4"/>
        <v>0.77845825716026817</v>
      </c>
    </row>
  </sheetData>
  <mergeCells count="9">
    <mergeCell ref="B9:C9"/>
    <mergeCell ref="B10:C10"/>
    <mergeCell ref="B42:C42"/>
    <mergeCell ref="B43:C43"/>
    <mergeCell ref="B2:I2"/>
    <mergeCell ref="B4:I4"/>
    <mergeCell ref="B6:I6"/>
    <mergeCell ref="B8:F8"/>
    <mergeCell ref="B41:F41"/>
  </mergeCells>
  <pageMargins left="3.937007874015748E-2" right="3.937007874015748E-2" top="0.35433070866141736" bottom="0.35433070866141736" header="0.31496062992125984" footer="0.31496062992125984"/>
  <pageSetup paperSize="9"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B2" sqref="B2:H2"/>
    </sheetView>
  </sheetViews>
  <sheetFormatPr defaultRowHeight="15" x14ac:dyDescent="0.25"/>
  <cols>
    <col min="1" max="1" width="1.85546875" customWidth="1"/>
    <col min="2" max="2" width="68.85546875" customWidth="1"/>
    <col min="3" max="3" width="24.140625" customWidth="1"/>
    <col min="4" max="4" width="18.7109375" customWidth="1"/>
    <col min="5" max="5" width="18.85546875" customWidth="1"/>
    <col min="6" max="6" width="24.42578125" customWidth="1"/>
    <col min="7" max="8" width="10.7109375" customWidth="1"/>
  </cols>
  <sheetData>
    <row r="1" spans="2:8" ht="18" x14ac:dyDescent="0.25">
      <c r="B1" s="12"/>
      <c r="C1" s="12"/>
      <c r="D1" s="12"/>
      <c r="E1" s="12"/>
      <c r="F1" s="3"/>
      <c r="G1" s="3"/>
      <c r="H1" s="3"/>
    </row>
    <row r="2" spans="2:8" ht="15.75" customHeight="1" x14ac:dyDescent="0.25">
      <c r="B2" s="99" t="s">
        <v>31</v>
      </c>
      <c r="C2" s="99"/>
      <c r="D2" s="99"/>
      <c r="E2" s="99"/>
      <c r="F2" s="99"/>
      <c r="G2" s="99"/>
      <c r="H2" s="99"/>
    </row>
    <row r="3" spans="2:8" ht="18" x14ac:dyDescent="0.25">
      <c r="B3" s="12"/>
      <c r="C3" s="12"/>
      <c r="D3" s="12"/>
      <c r="E3" s="12"/>
      <c r="F3" s="3"/>
      <c r="G3" s="3"/>
      <c r="H3" s="3"/>
    </row>
    <row r="4" spans="2:8" ht="38.25" x14ac:dyDescent="0.25">
      <c r="B4" s="28" t="s">
        <v>8</v>
      </c>
      <c r="C4" s="28" t="s">
        <v>52</v>
      </c>
      <c r="D4" s="28" t="s">
        <v>42</v>
      </c>
      <c r="E4" s="28" t="s">
        <v>39</v>
      </c>
      <c r="F4" s="28" t="s">
        <v>53</v>
      </c>
      <c r="G4" s="28" t="s">
        <v>15</v>
      </c>
      <c r="H4" s="28" t="s">
        <v>40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17</v>
      </c>
      <c r="H5" s="28" t="s">
        <v>18</v>
      </c>
    </row>
    <row r="6" spans="2:8" x14ac:dyDescent="0.25">
      <c r="B6" s="6" t="s">
        <v>30</v>
      </c>
      <c r="C6" s="35">
        <f>C7+C10+C12+C14+C17+C19</f>
        <v>674303.11</v>
      </c>
      <c r="D6" s="42">
        <f>D7+D10+D12+D14+D17+D19</f>
        <v>1717360</v>
      </c>
      <c r="E6" s="42">
        <f t="shared" ref="E6:F6" si="0">E7+E10+E12+E14+E17+E19</f>
        <v>1717360</v>
      </c>
      <c r="F6" s="42">
        <f t="shared" si="0"/>
        <v>791846.66</v>
      </c>
      <c r="G6" s="58">
        <f>(F6/C6)*100</f>
        <v>117.4318564243312</v>
      </c>
      <c r="H6" s="58">
        <f>(F6/E6)*100</f>
        <v>46.108367494293567</v>
      </c>
    </row>
    <row r="7" spans="2:8" x14ac:dyDescent="0.25">
      <c r="B7" s="37" t="s">
        <v>254</v>
      </c>
      <c r="C7" s="54">
        <v>137936.35</v>
      </c>
      <c r="D7" s="41">
        <v>346210</v>
      </c>
      <c r="E7" s="41">
        <v>346210</v>
      </c>
      <c r="F7" s="41">
        <v>152170.65</v>
      </c>
      <c r="G7" s="59">
        <f t="shared" ref="G7:G34" si="1">(F7/C7)*100</f>
        <v>110.31946981343206</v>
      </c>
      <c r="H7" s="59">
        <f t="shared" ref="H7:H36" si="2">(F7/E7)*100</f>
        <v>43.953279801276679</v>
      </c>
    </row>
    <row r="8" spans="2:8" x14ac:dyDescent="0.25">
      <c r="B8" s="37" t="s">
        <v>255</v>
      </c>
      <c r="C8" s="54">
        <v>93050.2</v>
      </c>
      <c r="D8" s="41">
        <v>249270</v>
      </c>
      <c r="E8" s="41">
        <v>249270</v>
      </c>
      <c r="F8" s="41">
        <v>107755.78</v>
      </c>
      <c r="G8" s="59">
        <f t="shared" si="1"/>
        <v>115.80392089431297</v>
      </c>
      <c r="H8" s="59">
        <f t="shared" si="2"/>
        <v>43.228539334857786</v>
      </c>
    </row>
    <row r="9" spans="2:8" x14ac:dyDescent="0.25">
      <c r="B9" s="37" t="s">
        <v>256</v>
      </c>
      <c r="C9" s="54">
        <v>44886.15</v>
      </c>
      <c r="D9" s="41">
        <v>96940</v>
      </c>
      <c r="E9" s="41">
        <v>96940</v>
      </c>
      <c r="F9" s="41">
        <v>44414.87</v>
      </c>
      <c r="G9" s="59">
        <f t="shared" si="1"/>
        <v>98.950054749627668</v>
      </c>
      <c r="H9" s="59">
        <f t="shared" si="2"/>
        <v>45.816866102743973</v>
      </c>
    </row>
    <row r="10" spans="2:8" x14ac:dyDescent="0.25">
      <c r="B10" s="37" t="s">
        <v>240</v>
      </c>
      <c r="C10" s="54">
        <v>5034.8500000000004</v>
      </c>
      <c r="D10" s="41">
        <v>23100</v>
      </c>
      <c r="E10" s="41">
        <v>23100</v>
      </c>
      <c r="F10" s="41">
        <v>14214.24</v>
      </c>
      <c r="G10" s="59">
        <f t="shared" si="1"/>
        <v>282.31705016038211</v>
      </c>
      <c r="H10" s="59">
        <f t="shared" si="2"/>
        <v>61.533506493506493</v>
      </c>
    </row>
    <row r="11" spans="2:8" x14ac:dyDescent="0.25">
      <c r="B11" s="37" t="s">
        <v>241</v>
      </c>
      <c r="C11" s="54">
        <v>5034.8500000000004</v>
      </c>
      <c r="D11" s="41">
        <v>23100</v>
      </c>
      <c r="E11" s="41">
        <v>23100</v>
      </c>
      <c r="F11" s="41">
        <v>14214.24</v>
      </c>
      <c r="G11" s="59">
        <f t="shared" si="1"/>
        <v>282.31705016038211</v>
      </c>
      <c r="H11" s="59">
        <f t="shared" si="2"/>
        <v>61.533506493506493</v>
      </c>
    </row>
    <row r="12" spans="2:8" x14ac:dyDescent="0.25">
      <c r="B12" s="37" t="s">
        <v>242</v>
      </c>
      <c r="C12" s="54">
        <v>50405.09</v>
      </c>
      <c r="D12" s="41">
        <v>86000</v>
      </c>
      <c r="E12" s="41">
        <v>86000</v>
      </c>
      <c r="F12" s="41">
        <v>39837.26</v>
      </c>
      <c r="G12" s="59">
        <f t="shared" si="1"/>
        <v>79.034200712666134</v>
      </c>
      <c r="H12" s="59">
        <f t="shared" si="2"/>
        <v>46.322395348837212</v>
      </c>
    </row>
    <row r="13" spans="2:8" x14ac:dyDescent="0.25">
      <c r="B13" s="37" t="s">
        <v>243</v>
      </c>
      <c r="C13" s="54">
        <v>50405.09</v>
      </c>
      <c r="D13" s="41">
        <v>86000</v>
      </c>
      <c r="E13" s="41">
        <v>86000</v>
      </c>
      <c r="F13" s="41">
        <v>39837.26</v>
      </c>
      <c r="G13" s="59">
        <f t="shared" si="1"/>
        <v>79.034200712666134</v>
      </c>
      <c r="H13" s="59">
        <f t="shared" si="2"/>
        <v>46.322395348837212</v>
      </c>
    </row>
    <row r="14" spans="2:8" x14ac:dyDescent="0.25">
      <c r="B14" s="37" t="s">
        <v>244</v>
      </c>
      <c r="C14" s="54">
        <v>478664.42</v>
      </c>
      <c r="D14" s="41">
        <v>1258950</v>
      </c>
      <c r="E14" s="41">
        <v>1258950</v>
      </c>
      <c r="F14" s="41">
        <v>582957.9</v>
      </c>
      <c r="G14" s="59">
        <f t="shared" si="1"/>
        <v>121.78843374237007</v>
      </c>
      <c r="H14" s="59">
        <f t="shared" si="2"/>
        <v>46.305087572977484</v>
      </c>
    </row>
    <row r="15" spans="2:8" x14ac:dyDescent="0.25">
      <c r="B15" s="37" t="s">
        <v>245</v>
      </c>
      <c r="C15" s="54">
        <v>474849.56</v>
      </c>
      <c r="D15" s="41">
        <v>1256830</v>
      </c>
      <c r="E15" s="41">
        <v>1256830</v>
      </c>
      <c r="F15" s="41">
        <v>582133.65</v>
      </c>
      <c r="G15" s="59">
        <f t="shared" si="1"/>
        <v>122.59327985899367</v>
      </c>
      <c r="H15" s="59">
        <f t="shared" si="2"/>
        <v>46.317612564945144</v>
      </c>
    </row>
    <row r="16" spans="2:8" x14ac:dyDescent="0.25">
      <c r="B16" s="37" t="s">
        <v>246</v>
      </c>
      <c r="C16" s="54">
        <v>3814.86</v>
      </c>
      <c r="D16" s="41">
        <v>2120</v>
      </c>
      <c r="E16" s="41">
        <v>2120</v>
      </c>
      <c r="F16" s="41">
        <v>824.25</v>
      </c>
      <c r="G16" s="59">
        <f t="shared" si="1"/>
        <v>21.60629747880656</v>
      </c>
      <c r="H16" s="59">
        <f t="shared" si="2"/>
        <v>38.87971698113207</v>
      </c>
    </row>
    <row r="17" spans="2:8" x14ac:dyDescent="0.25">
      <c r="B17" s="37" t="s">
        <v>247</v>
      </c>
      <c r="C17" s="54">
        <v>2213.5500000000002</v>
      </c>
      <c r="D17" s="41">
        <v>3000</v>
      </c>
      <c r="E17" s="41">
        <v>3000</v>
      </c>
      <c r="F17" s="41">
        <v>2625.91</v>
      </c>
      <c r="G17" s="59">
        <f t="shared" si="1"/>
        <v>118.62889927943799</v>
      </c>
      <c r="H17" s="59">
        <f t="shared" si="2"/>
        <v>87.530333333333331</v>
      </c>
    </row>
    <row r="18" spans="2:8" x14ac:dyDescent="0.25">
      <c r="B18" s="37" t="s">
        <v>248</v>
      </c>
      <c r="C18" s="54">
        <v>2213.5500000000002</v>
      </c>
      <c r="D18" s="41">
        <v>3000</v>
      </c>
      <c r="E18" s="41">
        <v>3000</v>
      </c>
      <c r="F18" s="41">
        <v>2625.91</v>
      </c>
      <c r="G18" s="59">
        <f t="shared" si="1"/>
        <v>118.62889927943799</v>
      </c>
      <c r="H18" s="59">
        <f t="shared" si="2"/>
        <v>87.530333333333331</v>
      </c>
    </row>
    <row r="19" spans="2:8" ht="15" customHeight="1" x14ac:dyDescent="0.25">
      <c r="B19" s="37" t="s">
        <v>249</v>
      </c>
      <c r="C19" s="54">
        <v>48.85</v>
      </c>
      <c r="D19" s="41">
        <v>100</v>
      </c>
      <c r="E19" s="41">
        <v>100</v>
      </c>
      <c r="F19" s="41">
        <v>40.700000000000003</v>
      </c>
      <c r="G19" s="59">
        <f t="shared" si="1"/>
        <v>83.316274309109517</v>
      </c>
      <c r="H19" s="59">
        <f t="shared" si="2"/>
        <v>40.700000000000003</v>
      </c>
    </row>
    <row r="20" spans="2:8" ht="15" customHeight="1" x14ac:dyDescent="0.25">
      <c r="B20" s="37" t="s">
        <v>250</v>
      </c>
      <c r="C20" s="54">
        <v>48.85</v>
      </c>
      <c r="D20" s="41">
        <v>100</v>
      </c>
      <c r="E20" s="41">
        <v>100</v>
      </c>
      <c r="F20" s="41">
        <v>40.700000000000003</v>
      </c>
      <c r="G20" s="59">
        <f t="shared" si="1"/>
        <v>83.316274309109517</v>
      </c>
      <c r="H20" s="59">
        <f t="shared" si="2"/>
        <v>40.700000000000003</v>
      </c>
    </row>
    <row r="21" spans="2:8" x14ac:dyDescent="0.25">
      <c r="B21" s="21"/>
      <c r="C21" s="54"/>
      <c r="D21" s="5"/>
      <c r="E21" s="5"/>
      <c r="F21" s="20"/>
      <c r="G21" s="58"/>
      <c r="H21" s="59"/>
    </row>
    <row r="22" spans="2:8" ht="15.75" customHeight="1" x14ac:dyDescent="0.25">
      <c r="B22" s="6" t="s">
        <v>29</v>
      </c>
      <c r="C22" s="42">
        <f>C23+C26+C28+C30+C33+C35</f>
        <v>664514.51</v>
      </c>
      <c r="D22" s="42">
        <f>D23+D26+D28+D30+D33+D35</f>
        <v>1717360</v>
      </c>
      <c r="E22" s="42">
        <f>E23+E26+E28+E30+E33+E35</f>
        <v>1717360</v>
      </c>
      <c r="F22" s="42">
        <v>795710.1</v>
      </c>
      <c r="G22" s="58">
        <f t="shared" si="1"/>
        <v>119.74307378178995</v>
      </c>
      <c r="H22" s="58">
        <f t="shared" si="2"/>
        <v>46.333331392369679</v>
      </c>
    </row>
    <row r="23" spans="2:8" ht="15.75" customHeight="1" x14ac:dyDescent="0.25">
      <c r="B23" s="37" t="s">
        <v>254</v>
      </c>
      <c r="C23" s="57">
        <v>135065.54999999999</v>
      </c>
      <c r="D23" s="44">
        <v>346210</v>
      </c>
      <c r="E23" s="44">
        <v>346210</v>
      </c>
      <c r="F23" s="41">
        <v>165768.22</v>
      </c>
      <c r="G23" s="59">
        <f t="shared" si="1"/>
        <v>122.73168102450995</v>
      </c>
      <c r="H23" s="59">
        <f t="shared" si="2"/>
        <v>47.880829554316747</v>
      </c>
    </row>
    <row r="24" spans="2:8" x14ac:dyDescent="0.25">
      <c r="B24" s="37" t="s">
        <v>255</v>
      </c>
      <c r="C24" s="57">
        <v>94740.61</v>
      </c>
      <c r="D24" s="44">
        <v>249270</v>
      </c>
      <c r="E24" s="44">
        <v>249270</v>
      </c>
      <c r="F24" s="41">
        <v>110256.1</v>
      </c>
      <c r="G24" s="59">
        <f t="shared" si="1"/>
        <v>116.37681032452716</v>
      </c>
      <c r="H24" s="59">
        <f t="shared" si="2"/>
        <v>44.231596261082359</v>
      </c>
    </row>
    <row r="25" spans="2:8" x14ac:dyDescent="0.25">
      <c r="B25" s="37" t="s">
        <v>256</v>
      </c>
      <c r="C25" s="57">
        <v>40324.94</v>
      </c>
      <c r="D25" s="44">
        <v>96940</v>
      </c>
      <c r="E25" s="44">
        <v>96940</v>
      </c>
      <c r="F25" s="41">
        <v>55512.12</v>
      </c>
      <c r="G25" s="59">
        <f t="shared" si="1"/>
        <v>137.66200272089679</v>
      </c>
      <c r="H25" s="59">
        <f t="shared" si="2"/>
        <v>57.26441097586136</v>
      </c>
    </row>
    <row r="26" spans="2:8" x14ac:dyDescent="0.25">
      <c r="B26" s="37" t="s">
        <v>240</v>
      </c>
      <c r="C26" s="57">
        <v>5530.52</v>
      </c>
      <c r="D26" s="44">
        <v>23100</v>
      </c>
      <c r="E26" s="44">
        <v>23100</v>
      </c>
      <c r="F26" s="41">
        <v>7928.45</v>
      </c>
      <c r="G26" s="59">
        <f t="shared" si="1"/>
        <v>143.3581290728539</v>
      </c>
      <c r="H26" s="59">
        <f t="shared" si="2"/>
        <v>34.322294372294373</v>
      </c>
    </row>
    <row r="27" spans="2:8" x14ac:dyDescent="0.25">
      <c r="B27" s="37" t="s">
        <v>241</v>
      </c>
      <c r="C27" s="57">
        <v>5530.52</v>
      </c>
      <c r="D27" s="44">
        <v>23100</v>
      </c>
      <c r="E27" s="44">
        <v>23100</v>
      </c>
      <c r="F27" s="41">
        <v>7928.45</v>
      </c>
      <c r="G27" s="59">
        <f t="shared" si="1"/>
        <v>143.3581290728539</v>
      </c>
      <c r="H27" s="59">
        <f t="shared" si="2"/>
        <v>34.322294372294373</v>
      </c>
    </row>
    <row r="28" spans="2:8" x14ac:dyDescent="0.25">
      <c r="B28" s="37" t="s">
        <v>242</v>
      </c>
      <c r="C28" s="57">
        <v>45093.440000000002</v>
      </c>
      <c r="D28" s="44">
        <v>86000</v>
      </c>
      <c r="E28" s="44">
        <v>86000</v>
      </c>
      <c r="F28" s="41">
        <v>34134.58</v>
      </c>
      <c r="G28" s="59">
        <f t="shared" si="1"/>
        <v>75.697440692038569</v>
      </c>
      <c r="H28" s="59">
        <f t="shared" si="2"/>
        <v>39.691372093023261</v>
      </c>
    </row>
    <row r="29" spans="2:8" x14ac:dyDescent="0.25">
      <c r="B29" s="37" t="s">
        <v>243</v>
      </c>
      <c r="C29" s="57">
        <v>45093.440000000002</v>
      </c>
      <c r="D29" s="44">
        <v>86000</v>
      </c>
      <c r="E29" s="44">
        <v>86000</v>
      </c>
      <c r="F29" s="41">
        <v>34134.58</v>
      </c>
      <c r="G29" s="59">
        <f t="shared" si="1"/>
        <v>75.697440692038569</v>
      </c>
      <c r="H29" s="59">
        <f t="shared" si="2"/>
        <v>39.691372093023261</v>
      </c>
    </row>
    <row r="30" spans="2:8" x14ac:dyDescent="0.25">
      <c r="B30" s="37" t="s">
        <v>244</v>
      </c>
      <c r="C30" s="57">
        <v>476611.45</v>
      </c>
      <c r="D30" s="44">
        <v>1258950</v>
      </c>
      <c r="E30" s="44">
        <v>1258950</v>
      </c>
      <c r="F30" s="41">
        <v>585252.93999999994</v>
      </c>
      <c r="G30" s="59">
        <f t="shared" si="1"/>
        <v>122.79456148189472</v>
      </c>
      <c r="H30" s="59">
        <f t="shared" si="2"/>
        <v>46.487385519679094</v>
      </c>
    </row>
    <row r="31" spans="2:8" x14ac:dyDescent="0.25">
      <c r="B31" s="37" t="s">
        <v>245</v>
      </c>
      <c r="C31" s="57">
        <v>473966.14</v>
      </c>
      <c r="D31" s="44">
        <v>1256830</v>
      </c>
      <c r="E31" s="44">
        <v>1256830</v>
      </c>
      <c r="F31" s="41">
        <v>583474.49</v>
      </c>
      <c r="G31" s="59">
        <f t="shared" si="1"/>
        <v>123.10467789956472</v>
      </c>
      <c r="H31" s="59">
        <f t="shared" si="2"/>
        <v>46.424296842055014</v>
      </c>
    </row>
    <row r="32" spans="2:8" x14ac:dyDescent="0.25">
      <c r="B32" s="37" t="s">
        <v>246</v>
      </c>
      <c r="C32" s="39">
        <v>2645.31</v>
      </c>
      <c r="D32" s="44">
        <v>2120</v>
      </c>
      <c r="E32" s="44">
        <v>2120</v>
      </c>
      <c r="F32" s="41">
        <v>1778.45</v>
      </c>
      <c r="G32" s="59">
        <f t="shared" si="1"/>
        <v>67.23030571086187</v>
      </c>
      <c r="H32" s="59">
        <f t="shared" si="2"/>
        <v>83.889150943396231</v>
      </c>
    </row>
    <row r="33" spans="2:8" x14ac:dyDescent="0.25">
      <c r="B33" s="37" t="s">
        <v>247</v>
      </c>
      <c r="C33" s="39">
        <v>2213.5500000000002</v>
      </c>
      <c r="D33" s="44">
        <v>3000</v>
      </c>
      <c r="E33" s="44">
        <v>3000</v>
      </c>
      <c r="F33" s="41">
        <v>2625.91</v>
      </c>
      <c r="G33" s="59">
        <f t="shared" si="1"/>
        <v>118.62889927943799</v>
      </c>
      <c r="H33" s="59">
        <f t="shared" si="2"/>
        <v>87.530333333333331</v>
      </c>
    </row>
    <row r="34" spans="2:8" x14ac:dyDescent="0.25">
      <c r="B34" s="37" t="s">
        <v>248</v>
      </c>
      <c r="C34" s="39">
        <v>2213.5500000000002</v>
      </c>
      <c r="D34" s="44">
        <v>3000</v>
      </c>
      <c r="E34" s="44">
        <v>3000</v>
      </c>
      <c r="F34" s="41">
        <v>2625.91</v>
      </c>
      <c r="G34" s="59">
        <f t="shared" si="1"/>
        <v>118.62889927943799</v>
      </c>
      <c r="H34" s="59">
        <f t="shared" si="2"/>
        <v>87.530333333333331</v>
      </c>
    </row>
    <row r="35" spans="2:8" ht="15" customHeight="1" x14ac:dyDescent="0.25">
      <c r="B35" s="37" t="s">
        <v>249</v>
      </c>
      <c r="C35" s="39">
        <v>0</v>
      </c>
      <c r="D35" s="44">
        <v>100</v>
      </c>
      <c r="E35" s="44">
        <v>100</v>
      </c>
      <c r="F35" s="41">
        <v>0</v>
      </c>
      <c r="G35" s="59">
        <v>0</v>
      </c>
      <c r="H35" s="59">
        <f t="shared" si="2"/>
        <v>0</v>
      </c>
    </row>
    <row r="36" spans="2:8" ht="15" customHeight="1" x14ac:dyDescent="0.25">
      <c r="B36" s="37" t="s">
        <v>250</v>
      </c>
      <c r="C36" s="39">
        <v>0</v>
      </c>
      <c r="D36" s="44">
        <v>100</v>
      </c>
      <c r="E36" s="44">
        <v>100</v>
      </c>
      <c r="F36" s="41">
        <v>0</v>
      </c>
      <c r="G36" s="59">
        <v>0</v>
      </c>
      <c r="H36" s="59">
        <f t="shared" si="2"/>
        <v>0</v>
      </c>
    </row>
  </sheetData>
  <mergeCells count="1">
    <mergeCell ref="B2:H2"/>
  </mergeCells>
  <pageMargins left="0.17" right="0.17" top="0.35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workbookViewId="0">
      <selection activeCell="B2" sqref="B2:I2"/>
    </sheetView>
  </sheetViews>
  <sheetFormatPr defaultRowHeight="15" x14ac:dyDescent="0.25"/>
  <cols>
    <col min="1" max="1" width="2.7109375" customWidth="1"/>
    <col min="2" max="2" width="8.42578125" customWidth="1"/>
    <col min="3" max="3" width="63" customWidth="1"/>
    <col min="4" max="4" width="17.5703125" customWidth="1"/>
    <col min="5" max="5" width="21.5703125" customWidth="1"/>
    <col min="6" max="6" width="21.85546875" customWidth="1"/>
    <col min="7" max="7" width="18.42578125" customWidth="1"/>
    <col min="8" max="9" width="12.7109375" customWidth="1"/>
  </cols>
  <sheetData>
    <row r="1" spans="2:9" ht="18" x14ac:dyDescent="0.25">
      <c r="B1" s="12"/>
      <c r="C1" s="12"/>
      <c r="D1" s="12"/>
      <c r="E1" s="12"/>
      <c r="F1" s="12"/>
      <c r="G1" s="3"/>
      <c r="H1" s="3"/>
      <c r="I1" s="3"/>
    </row>
    <row r="2" spans="2:9" ht="15.75" customHeight="1" x14ac:dyDescent="0.25">
      <c r="B2" s="99" t="s">
        <v>36</v>
      </c>
      <c r="C2" s="99"/>
      <c r="D2" s="99"/>
      <c r="E2" s="99"/>
      <c r="F2" s="99"/>
      <c r="G2" s="99"/>
      <c r="H2" s="99"/>
      <c r="I2" s="99"/>
    </row>
    <row r="3" spans="2:9" ht="18" x14ac:dyDescent="0.25">
      <c r="B3" s="12"/>
      <c r="C3" s="12"/>
      <c r="D3" s="12"/>
      <c r="E3" s="12"/>
      <c r="F3" s="12"/>
      <c r="G3" s="3"/>
      <c r="H3" s="3"/>
      <c r="I3" s="3"/>
    </row>
    <row r="4" spans="2:9" ht="25.5" x14ac:dyDescent="0.25">
      <c r="B4" s="109" t="s">
        <v>8</v>
      </c>
      <c r="C4" s="110"/>
      <c r="D4" s="28" t="s">
        <v>61</v>
      </c>
      <c r="E4" s="28" t="s">
        <v>42</v>
      </c>
      <c r="F4" s="28" t="s">
        <v>39</v>
      </c>
      <c r="G4" s="28" t="s">
        <v>62</v>
      </c>
      <c r="H4" s="28" t="s">
        <v>15</v>
      </c>
      <c r="I4" s="28" t="s">
        <v>40</v>
      </c>
    </row>
    <row r="5" spans="2:9" x14ac:dyDescent="0.25">
      <c r="B5" s="109">
        <v>1</v>
      </c>
      <c r="C5" s="110"/>
      <c r="D5" s="28">
        <v>2</v>
      </c>
      <c r="E5" s="28">
        <v>3</v>
      </c>
      <c r="F5" s="28">
        <v>4</v>
      </c>
      <c r="G5" s="28">
        <v>5</v>
      </c>
      <c r="H5" s="28" t="s">
        <v>17</v>
      </c>
      <c r="I5" s="28" t="s">
        <v>18</v>
      </c>
    </row>
    <row r="6" spans="2:9" ht="15.75" customHeight="1" x14ac:dyDescent="0.25">
      <c r="B6" s="113" t="s">
        <v>29</v>
      </c>
      <c r="C6" s="114"/>
      <c r="D6" s="35">
        <f t="shared" ref="D6:D7" si="0">D7+D59</f>
        <v>664514.51</v>
      </c>
      <c r="E6" s="52">
        <v>1717360</v>
      </c>
      <c r="F6" s="35">
        <f t="shared" ref="E6:G8" si="1">F7+F59</f>
        <v>1717360</v>
      </c>
      <c r="G6" s="52">
        <v>795710.1</v>
      </c>
      <c r="H6" s="63">
        <f t="shared" ref="H6:H8" si="2">(G6/D6)*100</f>
        <v>119.74307378178995</v>
      </c>
      <c r="I6" s="63">
        <f t="shared" ref="I6:I8" si="3">(G6/F6)*100</f>
        <v>46.333331392369679</v>
      </c>
    </row>
    <row r="7" spans="2:9" ht="15.75" customHeight="1" x14ac:dyDescent="0.25">
      <c r="B7" s="111" t="s">
        <v>257</v>
      </c>
      <c r="C7" s="112"/>
      <c r="D7" s="35">
        <f t="shared" si="0"/>
        <v>664514.51</v>
      </c>
      <c r="E7" s="52">
        <v>1717360</v>
      </c>
      <c r="F7" s="35">
        <f t="shared" si="1"/>
        <v>1717360</v>
      </c>
      <c r="G7" s="52">
        <v>795710.1</v>
      </c>
      <c r="H7" s="63">
        <f t="shared" si="2"/>
        <v>119.74307378178995</v>
      </c>
      <c r="I7" s="63">
        <f t="shared" si="3"/>
        <v>46.333331392369679</v>
      </c>
    </row>
    <row r="8" spans="2:9" ht="15" customHeight="1" x14ac:dyDescent="0.25">
      <c r="B8" s="111" t="s">
        <v>258</v>
      </c>
      <c r="C8" s="112"/>
      <c r="D8" s="35">
        <f>D9+D61</f>
        <v>664514.51</v>
      </c>
      <c r="E8" s="35">
        <f t="shared" si="1"/>
        <v>1717360</v>
      </c>
      <c r="F8" s="35">
        <f t="shared" si="1"/>
        <v>1717360</v>
      </c>
      <c r="G8" s="35">
        <f t="shared" si="1"/>
        <v>795710.1</v>
      </c>
      <c r="H8" s="63">
        <f t="shared" si="2"/>
        <v>119.74307378178995</v>
      </c>
      <c r="I8" s="63">
        <f t="shared" si="3"/>
        <v>46.333331392369679</v>
      </c>
    </row>
    <row r="9" spans="2:9" ht="15" customHeight="1" x14ac:dyDescent="0.25">
      <c r="B9" s="51" t="s">
        <v>133</v>
      </c>
      <c r="C9" s="51" t="s">
        <v>4</v>
      </c>
      <c r="D9" s="42">
        <f>D10+D20+D49+D54+D58</f>
        <v>663095.43000000005</v>
      </c>
      <c r="E9" s="42">
        <f>E10+E20+E49+E54+E58</f>
        <v>1675020</v>
      </c>
      <c r="F9" s="42">
        <f>F10+F20+F49+F54+F58</f>
        <v>1675020</v>
      </c>
      <c r="G9" s="42">
        <v>794273.51</v>
      </c>
      <c r="H9" s="63">
        <f t="shared" ref="H9:H52" si="4">(G9/D9)*100</f>
        <v>119.78268497492132</v>
      </c>
      <c r="I9" s="63">
        <f t="shared" ref="I9:I57" si="5">(G9/F9)*100</f>
        <v>47.418747835846737</v>
      </c>
    </row>
    <row r="10" spans="2:9" ht="15" customHeight="1" x14ac:dyDescent="0.25">
      <c r="B10" s="50" t="s">
        <v>134</v>
      </c>
      <c r="C10" s="50" t="s">
        <v>5</v>
      </c>
      <c r="D10" s="62">
        <v>546548.91</v>
      </c>
      <c r="E10" s="41">
        <v>1233310</v>
      </c>
      <c r="F10" s="41">
        <v>1233310</v>
      </c>
      <c r="G10" s="41">
        <v>615739.92000000004</v>
      </c>
      <c r="H10" s="61">
        <f t="shared" si="4"/>
        <v>112.65961906318687</v>
      </c>
      <c r="I10" s="61">
        <f t="shared" si="5"/>
        <v>49.9258029205958</v>
      </c>
    </row>
    <row r="11" spans="2:9" ht="15" customHeight="1" x14ac:dyDescent="0.25">
      <c r="B11" s="50" t="s">
        <v>135</v>
      </c>
      <c r="C11" s="50" t="s">
        <v>25</v>
      </c>
      <c r="D11" s="62">
        <v>455719.23</v>
      </c>
      <c r="E11" s="41">
        <v>1003050</v>
      </c>
      <c r="F11" s="41">
        <v>1003050</v>
      </c>
      <c r="G11" s="41">
        <v>509111.03999999998</v>
      </c>
      <c r="H11" s="61">
        <f t="shared" si="4"/>
        <v>111.71594404739076</v>
      </c>
      <c r="I11" s="61">
        <f t="shared" si="5"/>
        <v>50.756297293255571</v>
      </c>
    </row>
    <row r="12" spans="2:9" ht="15" customHeight="1" x14ac:dyDescent="0.25">
      <c r="B12" s="50" t="s">
        <v>136</v>
      </c>
      <c r="C12" s="50" t="s">
        <v>26</v>
      </c>
      <c r="D12" s="62">
        <v>443214.7</v>
      </c>
      <c r="E12" s="41">
        <v>974550</v>
      </c>
      <c r="F12" s="41">
        <v>974550</v>
      </c>
      <c r="G12" s="41">
        <v>490049.53</v>
      </c>
      <c r="H12" s="61">
        <f t="shared" si="4"/>
        <v>110.56707505414418</v>
      </c>
      <c r="I12" s="61">
        <f t="shared" si="5"/>
        <v>50.284698578831254</v>
      </c>
    </row>
    <row r="13" spans="2:9" ht="15" customHeight="1" x14ac:dyDescent="0.25">
      <c r="B13" s="50" t="s">
        <v>137</v>
      </c>
      <c r="C13" s="50" t="s">
        <v>185</v>
      </c>
      <c r="D13" s="62">
        <v>10768.67</v>
      </c>
      <c r="E13" s="41">
        <v>22500</v>
      </c>
      <c r="F13" s="41">
        <v>22500</v>
      </c>
      <c r="G13" s="41">
        <v>15897.34</v>
      </c>
      <c r="H13" s="61">
        <f t="shared" si="4"/>
        <v>147.62584423146035</v>
      </c>
      <c r="I13" s="61">
        <f t="shared" si="5"/>
        <v>70.654844444444436</v>
      </c>
    </row>
    <row r="14" spans="2:9" ht="15" customHeight="1" x14ac:dyDescent="0.25">
      <c r="B14" s="50" t="s">
        <v>138</v>
      </c>
      <c r="C14" s="50" t="s">
        <v>186</v>
      </c>
      <c r="D14" s="62">
        <v>1735.86</v>
      </c>
      <c r="E14" s="41">
        <v>6000</v>
      </c>
      <c r="F14" s="41">
        <v>6000</v>
      </c>
      <c r="G14" s="41">
        <v>3164.17</v>
      </c>
      <c r="H14" s="61">
        <f t="shared" si="4"/>
        <v>182.28255734909499</v>
      </c>
      <c r="I14" s="61">
        <f t="shared" si="5"/>
        <v>52.736166666666676</v>
      </c>
    </row>
    <row r="15" spans="2:9" ht="15" customHeight="1" x14ac:dyDescent="0.25">
      <c r="B15" s="50" t="s">
        <v>139</v>
      </c>
      <c r="C15" s="50" t="s">
        <v>187</v>
      </c>
      <c r="D15" s="62">
        <v>20278.740000000002</v>
      </c>
      <c r="E15" s="41">
        <v>71380</v>
      </c>
      <c r="F15" s="41">
        <v>71380</v>
      </c>
      <c r="G15" s="41">
        <v>25971.43</v>
      </c>
      <c r="H15" s="61">
        <f t="shared" si="4"/>
        <v>128.07220764209214</v>
      </c>
      <c r="I15" s="61">
        <f t="shared" si="5"/>
        <v>36.384743625665458</v>
      </c>
    </row>
    <row r="16" spans="2:9" ht="15" customHeight="1" x14ac:dyDescent="0.25">
      <c r="B16" s="50" t="s">
        <v>140</v>
      </c>
      <c r="C16" s="50" t="s">
        <v>187</v>
      </c>
      <c r="D16" s="62">
        <v>20278.740000000002</v>
      </c>
      <c r="E16" s="41">
        <v>71380</v>
      </c>
      <c r="F16" s="41">
        <v>71380</v>
      </c>
      <c r="G16" s="41">
        <v>25971.43</v>
      </c>
      <c r="H16" s="61">
        <f t="shared" si="4"/>
        <v>128.07220764209214</v>
      </c>
      <c r="I16" s="61">
        <f t="shared" si="5"/>
        <v>36.384743625665458</v>
      </c>
    </row>
    <row r="17" spans="2:9" ht="15" customHeight="1" x14ac:dyDescent="0.25">
      <c r="B17" s="50" t="s">
        <v>141</v>
      </c>
      <c r="C17" s="50" t="s">
        <v>188</v>
      </c>
      <c r="D17" s="62">
        <v>70550.929999999993</v>
      </c>
      <c r="E17" s="41">
        <v>158880</v>
      </c>
      <c r="F17" s="41">
        <v>158880</v>
      </c>
      <c r="G17" s="41">
        <v>80657.45</v>
      </c>
      <c r="H17" s="61">
        <f t="shared" si="4"/>
        <v>114.32514071749303</v>
      </c>
      <c r="I17" s="61">
        <f t="shared" si="5"/>
        <v>50.766270140986904</v>
      </c>
    </row>
    <row r="18" spans="2:9" ht="15" customHeight="1" x14ac:dyDescent="0.25">
      <c r="B18" s="50" t="s">
        <v>142</v>
      </c>
      <c r="C18" s="50" t="s">
        <v>189</v>
      </c>
      <c r="D18" s="62">
        <v>70550.929999999993</v>
      </c>
      <c r="E18" s="41">
        <v>158880</v>
      </c>
      <c r="F18" s="41">
        <v>158880</v>
      </c>
      <c r="G18" s="41">
        <v>80533.14</v>
      </c>
      <c r="H18" s="61">
        <f t="shared" si="4"/>
        <v>114.14894176448136</v>
      </c>
      <c r="I18" s="61">
        <f t="shared" si="5"/>
        <v>50.688028700906344</v>
      </c>
    </row>
    <row r="19" spans="2:9" ht="15" customHeight="1" x14ac:dyDescent="0.25">
      <c r="B19" s="50" t="s">
        <v>143</v>
      </c>
      <c r="C19" s="50" t="s">
        <v>190</v>
      </c>
      <c r="D19" s="62">
        <v>0</v>
      </c>
      <c r="E19" s="41">
        <v>0</v>
      </c>
      <c r="F19" s="41">
        <v>0</v>
      </c>
      <c r="G19" s="41">
        <v>124.31</v>
      </c>
      <c r="H19" s="61">
        <v>0</v>
      </c>
      <c r="I19" s="61">
        <v>0</v>
      </c>
    </row>
    <row r="20" spans="2:9" ht="15" customHeight="1" x14ac:dyDescent="0.25">
      <c r="B20" s="50" t="s">
        <v>144</v>
      </c>
      <c r="C20" s="50" t="s">
        <v>14</v>
      </c>
      <c r="D20" s="62">
        <v>115825.05</v>
      </c>
      <c r="E20" s="41">
        <v>395980</v>
      </c>
      <c r="F20" s="41">
        <v>395980</v>
      </c>
      <c r="G20" s="41">
        <v>172186.86</v>
      </c>
      <c r="H20" s="61">
        <f t="shared" si="4"/>
        <v>148.66115749572307</v>
      </c>
      <c r="I20" s="61">
        <f t="shared" si="5"/>
        <v>43.483726450830844</v>
      </c>
    </row>
    <row r="21" spans="2:9" ht="15" customHeight="1" x14ac:dyDescent="0.25">
      <c r="B21" s="50" t="s">
        <v>145</v>
      </c>
      <c r="C21" s="50" t="s">
        <v>27</v>
      </c>
      <c r="D21" s="62">
        <v>19334.66</v>
      </c>
      <c r="E21" s="41">
        <v>36090</v>
      </c>
      <c r="F21" s="41">
        <v>36090</v>
      </c>
      <c r="G21" s="41">
        <v>18692.73</v>
      </c>
      <c r="H21" s="61">
        <f t="shared" si="4"/>
        <v>96.679900241328269</v>
      </c>
      <c r="I21" s="61">
        <f t="shared" si="5"/>
        <v>51.794763092269328</v>
      </c>
    </row>
    <row r="22" spans="2:9" ht="15" customHeight="1" x14ac:dyDescent="0.25">
      <c r="B22" s="50" t="s">
        <v>146</v>
      </c>
      <c r="C22" s="50" t="s">
        <v>28</v>
      </c>
      <c r="D22" s="62">
        <v>6153.76</v>
      </c>
      <c r="E22" s="41">
        <v>9160</v>
      </c>
      <c r="F22" s="41">
        <v>9160</v>
      </c>
      <c r="G22" s="41">
        <v>5096.66</v>
      </c>
      <c r="H22" s="61">
        <f t="shared" si="4"/>
        <v>82.821884506383086</v>
      </c>
      <c r="I22" s="61">
        <f t="shared" si="5"/>
        <v>55.640393013100429</v>
      </c>
    </row>
    <row r="23" spans="2:9" ht="15" customHeight="1" x14ac:dyDescent="0.25">
      <c r="B23" s="50" t="s">
        <v>147</v>
      </c>
      <c r="C23" s="50" t="s">
        <v>191</v>
      </c>
      <c r="D23" s="62">
        <v>12693.14</v>
      </c>
      <c r="E23" s="41">
        <v>25870</v>
      </c>
      <c r="F23" s="41">
        <v>25870</v>
      </c>
      <c r="G23" s="41">
        <v>12985.83</v>
      </c>
      <c r="H23" s="61">
        <f t="shared" si="4"/>
        <v>102.30589121367922</v>
      </c>
      <c r="I23" s="61">
        <f t="shared" si="5"/>
        <v>50.196482412060305</v>
      </c>
    </row>
    <row r="24" spans="2:9" ht="15" customHeight="1" x14ac:dyDescent="0.25">
      <c r="B24" s="50" t="s">
        <v>148</v>
      </c>
      <c r="C24" s="50" t="s">
        <v>192</v>
      </c>
      <c r="D24" s="62">
        <v>487.76</v>
      </c>
      <c r="E24" s="41">
        <v>1060</v>
      </c>
      <c r="F24" s="41">
        <v>1060</v>
      </c>
      <c r="G24" s="41">
        <v>610.24</v>
      </c>
      <c r="H24" s="61">
        <f t="shared" si="4"/>
        <v>125.11071018533706</v>
      </c>
      <c r="I24" s="61">
        <f t="shared" si="5"/>
        <v>57.569811320754717</v>
      </c>
    </row>
    <row r="25" spans="2:9" ht="15" customHeight="1" x14ac:dyDescent="0.25">
      <c r="B25" s="50" t="s">
        <v>149</v>
      </c>
      <c r="C25" s="50" t="s">
        <v>193</v>
      </c>
      <c r="D25" s="62">
        <v>64749.63</v>
      </c>
      <c r="E25" s="41">
        <v>232880</v>
      </c>
      <c r="F25" s="41">
        <v>232880</v>
      </c>
      <c r="G25" s="41">
        <v>99307.61</v>
      </c>
      <c r="H25" s="61">
        <f t="shared" si="4"/>
        <v>153.37170266455578</v>
      </c>
      <c r="I25" s="61">
        <f t="shared" si="5"/>
        <v>42.643254036413602</v>
      </c>
    </row>
    <row r="26" spans="2:9" ht="15" customHeight="1" x14ac:dyDescent="0.25">
      <c r="B26" s="50" t="s">
        <v>150</v>
      </c>
      <c r="C26" s="50" t="s">
        <v>194</v>
      </c>
      <c r="D26" s="62">
        <v>7350.09</v>
      </c>
      <c r="E26" s="41">
        <v>15950</v>
      </c>
      <c r="F26" s="41">
        <v>15950</v>
      </c>
      <c r="G26" s="41">
        <v>10726.14</v>
      </c>
      <c r="H26" s="61">
        <f t="shared" si="4"/>
        <v>145.93209062746169</v>
      </c>
      <c r="I26" s="61">
        <f t="shared" si="5"/>
        <v>67.248526645768024</v>
      </c>
    </row>
    <row r="27" spans="2:9" ht="15" customHeight="1" x14ac:dyDescent="0.25">
      <c r="B27" s="50" t="s">
        <v>151</v>
      </c>
      <c r="C27" s="50" t="s">
        <v>195</v>
      </c>
      <c r="D27" s="62">
        <v>36825.480000000003</v>
      </c>
      <c r="E27" s="41">
        <v>161740</v>
      </c>
      <c r="F27" s="41">
        <v>161740</v>
      </c>
      <c r="G27" s="41">
        <v>56593.9</v>
      </c>
      <c r="H27" s="61">
        <f t="shared" si="4"/>
        <v>153.68136409898798</v>
      </c>
      <c r="I27" s="61">
        <f t="shared" si="5"/>
        <v>34.990664028688016</v>
      </c>
    </row>
    <row r="28" spans="2:9" ht="15" customHeight="1" x14ac:dyDescent="0.25">
      <c r="B28" s="50" t="s">
        <v>152</v>
      </c>
      <c r="C28" s="50" t="s">
        <v>196</v>
      </c>
      <c r="D28" s="62">
        <v>22085.57</v>
      </c>
      <c r="E28" s="41">
        <v>50170</v>
      </c>
      <c r="F28" s="41">
        <v>50170</v>
      </c>
      <c r="G28" s="41">
        <v>22443.77</v>
      </c>
      <c r="H28" s="61">
        <f t="shared" si="4"/>
        <v>101.62187346760805</v>
      </c>
      <c r="I28" s="61">
        <f t="shared" si="5"/>
        <v>44.735439505680688</v>
      </c>
    </row>
    <row r="29" spans="2:9" ht="15" customHeight="1" x14ac:dyDescent="0.25">
      <c r="B29" s="50" t="s">
        <v>153</v>
      </c>
      <c r="C29" s="50" t="s">
        <v>197</v>
      </c>
      <c r="D29" s="62">
        <v>845.56</v>
      </c>
      <c r="E29" s="41">
        <v>3190</v>
      </c>
      <c r="F29" s="41">
        <v>3190</v>
      </c>
      <c r="G29" s="41">
        <v>1632.44</v>
      </c>
      <c r="H29" s="61">
        <f t="shared" si="4"/>
        <v>193.06022044562187</v>
      </c>
      <c r="I29" s="61">
        <f t="shared" si="5"/>
        <v>51.173667711598746</v>
      </c>
    </row>
    <row r="30" spans="2:9" ht="15" customHeight="1" x14ac:dyDescent="0.25">
      <c r="B30" s="50" t="s">
        <v>154</v>
      </c>
      <c r="C30" s="50" t="s">
        <v>198</v>
      </c>
      <c r="D30" s="62">
        <v>177.65</v>
      </c>
      <c r="E30" s="41">
        <v>1060</v>
      </c>
      <c r="F30" s="41">
        <v>1060</v>
      </c>
      <c r="G30" s="41">
        <v>7393.76</v>
      </c>
      <c r="H30" s="61">
        <f t="shared" si="4"/>
        <v>4161.9814241486065</v>
      </c>
      <c r="I30" s="61">
        <f t="shared" si="5"/>
        <v>697.52452830188679</v>
      </c>
    </row>
    <row r="31" spans="2:9" ht="15" customHeight="1" x14ac:dyDescent="0.25">
      <c r="B31" s="50" t="s">
        <v>155</v>
      </c>
      <c r="C31" s="50" t="s">
        <v>199</v>
      </c>
      <c r="D31" s="62">
        <v>465.29</v>
      </c>
      <c r="E31" s="41">
        <v>770</v>
      </c>
      <c r="F31" s="41">
        <v>770</v>
      </c>
      <c r="G31" s="41">
        <v>517.6</v>
      </c>
      <c r="H31" s="61">
        <f t="shared" si="4"/>
        <v>111.24245094457221</v>
      </c>
      <c r="I31" s="61">
        <f t="shared" si="5"/>
        <v>67.220779220779221</v>
      </c>
    </row>
    <row r="32" spans="2:9" ht="15" customHeight="1" x14ac:dyDescent="0.25">
      <c r="B32" s="50" t="s">
        <v>156</v>
      </c>
      <c r="C32" s="50" t="s">
        <v>200</v>
      </c>
      <c r="D32" s="62">
        <v>23636.98</v>
      </c>
      <c r="E32" s="41">
        <v>89840</v>
      </c>
      <c r="F32" s="41">
        <v>89840</v>
      </c>
      <c r="G32" s="41">
        <v>41429.78</v>
      </c>
      <c r="H32" s="61">
        <f t="shared" si="4"/>
        <v>175.27526782186217</v>
      </c>
      <c r="I32" s="61">
        <f t="shared" si="5"/>
        <v>46.115071237756013</v>
      </c>
    </row>
    <row r="33" spans="2:9" ht="15" customHeight="1" x14ac:dyDescent="0.25">
      <c r="B33" s="50" t="s">
        <v>157</v>
      </c>
      <c r="C33" s="50" t="s">
        <v>201</v>
      </c>
      <c r="D33" s="62">
        <v>3154.33</v>
      </c>
      <c r="E33" s="41">
        <v>12090</v>
      </c>
      <c r="F33" s="41">
        <v>12090</v>
      </c>
      <c r="G33" s="41">
        <v>7088.06</v>
      </c>
      <c r="H33" s="61">
        <f t="shared" si="4"/>
        <v>224.70889222116904</v>
      </c>
      <c r="I33" s="61">
        <f t="shared" si="5"/>
        <v>58.627460711331679</v>
      </c>
    </row>
    <row r="34" spans="2:9" ht="15" customHeight="1" x14ac:dyDescent="0.25">
      <c r="B34" s="50" t="s">
        <v>158</v>
      </c>
      <c r="C34" s="50" t="s">
        <v>202</v>
      </c>
      <c r="D34" s="62">
        <v>3136.32</v>
      </c>
      <c r="E34" s="41">
        <v>24190</v>
      </c>
      <c r="F34" s="41">
        <v>24190</v>
      </c>
      <c r="G34" s="41">
        <v>12854.81</v>
      </c>
      <c r="H34" s="61">
        <f t="shared" si="4"/>
        <v>409.86920977451274</v>
      </c>
      <c r="I34" s="61">
        <f t="shared" si="5"/>
        <v>53.141008681273249</v>
      </c>
    </row>
    <row r="35" spans="2:9" ht="15" customHeight="1" x14ac:dyDescent="0.25">
      <c r="B35" s="50" t="s">
        <v>159</v>
      </c>
      <c r="C35" s="50" t="s">
        <v>203</v>
      </c>
      <c r="D35" s="62">
        <v>0</v>
      </c>
      <c r="E35" s="41">
        <v>270</v>
      </c>
      <c r="F35" s="41">
        <v>270</v>
      </c>
      <c r="G35" s="41">
        <v>0</v>
      </c>
      <c r="H35" s="61">
        <v>0</v>
      </c>
      <c r="I35" s="61">
        <f t="shared" si="5"/>
        <v>0</v>
      </c>
    </row>
    <row r="36" spans="2:9" ht="15" customHeight="1" x14ac:dyDescent="0.25">
      <c r="B36" s="50" t="s">
        <v>160</v>
      </c>
      <c r="C36" s="50" t="s">
        <v>204</v>
      </c>
      <c r="D36" s="62">
        <v>4202.18</v>
      </c>
      <c r="E36" s="41">
        <v>10290</v>
      </c>
      <c r="F36" s="41">
        <v>10290</v>
      </c>
      <c r="G36" s="41">
        <v>2827.77</v>
      </c>
      <c r="H36" s="61">
        <f t="shared" si="4"/>
        <v>67.292928908328534</v>
      </c>
      <c r="I36" s="61">
        <f t="shared" si="5"/>
        <v>27.480758017492711</v>
      </c>
    </row>
    <row r="37" spans="2:9" ht="15" customHeight="1" x14ac:dyDescent="0.25">
      <c r="B37" s="50" t="s">
        <v>161</v>
      </c>
      <c r="C37" s="50" t="s">
        <v>205</v>
      </c>
      <c r="D37" s="62">
        <v>1953.35</v>
      </c>
      <c r="E37" s="41">
        <v>5410</v>
      </c>
      <c r="F37" s="41">
        <v>5410</v>
      </c>
      <c r="G37" s="41">
        <v>4651.55</v>
      </c>
      <c r="H37" s="61">
        <f t="shared" si="4"/>
        <v>238.13192720198634</v>
      </c>
      <c r="I37" s="61">
        <f t="shared" si="5"/>
        <v>85.980591497227365</v>
      </c>
    </row>
    <row r="38" spans="2:9" ht="15" customHeight="1" x14ac:dyDescent="0.25">
      <c r="B38" s="50" t="s">
        <v>162</v>
      </c>
      <c r="C38" s="50" t="s">
        <v>206</v>
      </c>
      <c r="D38" s="62">
        <v>8333.15</v>
      </c>
      <c r="E38" s="41">
        <v>31240</v>
      </c>
      <c r="F38" s="41">
        <v>31240</v>
      </c>
      <c r="G38" s="41">
        <v>10951.98</v>
      </c>
      <c r="H38" s="61">
        <f t="shared" si="4"/>
        <v>131.42665138633049</v>
      </c>
      <c r="I38" s="61">
        <f t="shared" si="5"/>
        <v>35.05755441741357</v>
      </c>
    </row>
    <row r="39" spans="2:9" ht="15" customHeight="1" x14ac:dyDescent="0.25">
      <c r="B39" s="50" t="s">
        <v>163</v>
      </c>
      <c r="C39" s="50" t="s">
        <v>207</v>
      </c>
      <c r="D39" s="62">
        <v>1801.05</v>
      </c>
      <c r="E39" s="41">
        <v>2990</v>
      </c>
      <c r="F39" s="41">
        <v>2990</v>
      </c>
      <c r="G39" s="41">
        <v>1116.0899999999999</v>
      </c>
      <c r="H39" s="61">
        <f t="shared" si="4"/>
        <v>61.968851503289748</v>
      </c>
      <c r="I39" s="61">
        <f t="shared" si="5"/>
        <v>37.327424749163882</v>
      </c>
    </row>
    <row r="40" spans="2:9" ht="15" customHeight="1" x14ac:dyDescent="0.25">
      <c r="B40" s="50" t="s">
        <v>164</v>
      </c>
      <c r="C40" s="50" t="s">
        <v>208</v>
      </c>
      <c r="D40" s="62">
        <v>1056.5899999999999</v>
      </c>
      <c r="E40" s="41">
        <v>3360</v>
      </c>
      <c r="F40" s="41">
        <v>3360</v>
      </c>
      <c r="G40" s="41">
        <v>1939.52</v>
      </c>
      <c r="H40" s="61">
        <f t="shared" si="4"/>
        <v>183.56410717496854</v>
      </c>
      <c r="I40" s="61">
        <f t="shared" si="5"/>
        <v>57.723809523809521</v>
      </c>
    </row>
    <row r="41" spans="2:9" ht="15" customHeight="1" x14ac:dyDescent="0.25">
      <c r="B41" s="50" t="s">
        <v>165</v>
      </c>
      <c r="C41" s="50" t="s">
        <v>209</v>
      </c>
      <c r="D41" s="62">
        <v>5103.78</v>
      </c>
      <c r="E41" s="41">
        <v>37170</v>
      </c>
      <c r="F41" s="41">
        <v>37170</v>
      </c>
      <c r="G41" s="41">
        <v>12756.74</v>
      </c>
      <c r="H41" s="61">
        <f t="shared" si="4"/>
        <v>249.94690210001215</v>
      </c>
      <c r="I41" s="61">
        <f t="shared" si="5"/>
        <v>34.319989238633312</v>
      </c>
    </row>
    <row r="42" spans="2:9" ht="15" customHeight="1" x14ac:dyDescent="0.25">
      <c r="B42" s="50" t="s">
        <v>166</v>
      </c>
      <c r="C42" s="50" t="s">
        <v>210</v>
      </c>
      <c r="D42" s="62">
        <v>658.63</v>
      </c>
      <c r="E42" s="41">
        <v>2390</v>
      </c>
      <c r="F42" s="41">
        <v>2390</v>
      </c>
      <c r="G42" s="41">
        <v>1504.52</v>
      </c>
      <c r="H42" s="61">
        <f t="shared" si="4"/>
        <v>228.43174468214323</v>
      </c>
      <c r="I42" s="61">
        <f t="shared" si="5"/>
        <v>62.950627615062757</v>
      </c>
    </row>
    <row r="43" spans="2:9" ht="15" customHeight="1" x14ac:dyDescent="0.25">
      <c r="B43" s="50" t="s">
        <v>167</v>
      </c>
      <c r="C43" s="50" t="s">
        <v>211</v>
      </c>
      <c r="D43" s="62">
        <v>0</v>
      </c>
      <c r="E43" s="41">
        <v>1060</v>
      </c>
      <c r="F43" s="41">
        <v>1060</v>
      </c>
      <c r="G43" s="41">
        <v>0</v>
      </c>
      <c r="H43" s="61">
        <v>0</v>
      </c>
      <c r="I43" s="61">
        <f t="shared" si="5"/>
        <v>0</v>
      </c>
    </row>
    <row r="44" spans="2:9" ht="15" customHeight="1" x14ac:dyDescent="0.25">
      <c r="B44" s="50" t="s">
        <v>168</v>
      </c>
      <c r="C44" s="50" t="s">
        <v>212</v>
      </c>
      <c r="D44" s="62">
        <v>130.38999999999999</v>
      </c>
      <c r="E44" s="41">
        <v>270</v>
      </c>
      <c r="F44" s="41">
        <v>270</v>
      </c>
      <c r="G44" s="41">
        <v>142.76</v>
      </c>
      <c r="H44" s="61">
        <f t="shared" si="4"/>
        <v>109.48692384385306</v>
      </c>
      <c r="I44" s="61">
        <f t="shared" si="5"/>
        <v>52.874074074074073</v>
      </c>
    </row>
    <row r="45" spans="2:9" ht="15" customHeight="1" x14ac:dyDescent="0.25">
      <c r="B45" s="50" t="s">
        <v>169</v>
      </c>
      <c r="C45" s="50" t="s">
        <v>213</v>
      </c>
      <c r="D45" s="62">
        <v>168.39</v>
      </c>
      <c r="E45" s="41">
        <v>330</v>
      </c>
      <c r="F45" s="41">
        <v>330</v>
      </c>
      <c r="G45" s="41">
        <v>170.3</v>
      </c>
      <c r="H45" s="61">
        <f t="shared" si="4"/>
        <v>101.13427163133204</v>
      </c>
      <c r="I45" s="61">
        <f t="shared" si="5"/>
        <v>51.606060606060609</v>
      </c>
    </row>
    <row r="46" spans="2:9" ht="15" customHeight="1" x14ac:dyDescent="0.25">
      <c r="B46" s="50" t="s">
        <v>170</v>
      </c>
      <c r="C46" s="50" t="s">
        <v>214</v>
      </c>
      <c r="D46" s="62">
        <v>754.86</v>
      </c>
      <c r="E46" s="41">
        <v>2200</v>
      </c>
      <c r="F46" s="41">
        <v>2200</v>
      </c>
      <c r="G46" s="41">
        <v>950.52</v>
      </c>
      <c r="H46" s="61">
        <f t="shared" si="4"/>
        <v>125.92003815277005</v>
      </c>
      <c r="I46" s="61">
        <f t="shared" si="5"/>
        <v>43.205454545454543</v>
      </c>
    </row>
    <row r="47" spans="2:9" ht="15" customHeight="1" x14ac:dyDescent="0.25">
      <c r="B47" s="50" t="s">
        <v>171</v>
      </c>
      <c r="C47" s="50" t="s">
        <v>215</v>
      </c>
      <c r="D47" s="62">
        <v>99.54</v>
      </c>
      <c r="E47" s="41">
        <v>18000</v>
      </c>
      <c r="F47" s="41">
        <v>18000</v>
      </c>
      <c r="G47" s="41">
        <v>3238.45</v>
      </c>
      <c r="H47" s="61">
        <f t="shared" si="4"/>
        <v>3253.4157122764709</v>
      </c>
      <c r="I47" s="61">
        <f t="shared" si="5"/>
        <v>17.991388888888888</v>
      </c>
    </row>
    <row r="48" spans="2:9" ht="15" customHeight="1" x14ac:dyDescent="0.25">
      <c r="B48" s="50" t="s">
        <v>172</v>
      </c>
      <c r="C48" s="50" t="s">
        <v>209</v>
      </c>
      <c r="D48" s="62">
        <v>3291.97</v>
      </c>
      <c r="E48" s="41">
        <v>12920</v>
      </c>
      <c r="F48" s="41">
        <v>12920</v>
      </c>
      <c r="G48" s="41">
        <v>6750.19</v>
      </c>
      <c r="H48" s="61">
        <f t="shared" si="4"/>
        <v>205.0501675288657</v>
      </c>
      <c r="I48" s="61">
        <f t="shared" si="5"/>
        <v>52.246052631578941</v>
      </c>
    </row>
    <row r="49" spans="2:9" ht="15" customHeight="1" x14ac:dyDescent="0.25">
      <c r="B49" s="50" t="s">
        <v>173</v>
      </c>
      <c r="C49" s="50" t="s">
        <v>216</v>
      </c>
      <c r="D49" s="62">
        <v>721.47</v>
      </c>
      <c r="E49" s="41">
        <v>14790</v>
      </c>
      <c r="F49" s="41">
        <v>14790</v>
      </c>
      <c r="G49" s="41">
        <v>4182.9799999999996</v>
      </c>
      <c r="H49" s="61">
        <f t="shared" si="4"/>
        <v>579.78571527575639</v>
      </c>
      <c r="I49" s="61">
        <f t="shared" si="5"/>
        <v>28.282488167680864</v>
      </c>
    </row>
    <row r="50" spans="2:9" ht="15" customHeight="1" x14ac:dyDescent="0.25">
      <c r="B50" s="50" t="s">
        <v>174</v>
      </c>
      <c r="C50" s="50" t="s">
        <v>217</v>
      </c>
      <c r="D50" s="62">
        <v>721.47</v>
      </c>
      <c r="E50" s="41">
        <v>14790</v>
      </c>
      <c r="F50" s="41">
        <v>14790</v>
      </c>
      <c r="G50" s="41">
        <v>4182.9799999999996</v>
      </c>
      <c r="H50" s="61">
        <f t="shared" si="4"/>
        <v>579.78571527575639</v>
      </c>
      <c r="I50" s="61">
        <f t="shared" si="5"/>
        <v>28.282488167680864</v>
      </c>
    </row>
    <row r="51" spans="2:9" ht="15" customHeight="1" x14ac:dyDescent="0.25">
      <c r="B51" s="50" t="s">
        <v>175</v>
      </c>
      <c r="C51" s="50" t="s">
        <v>218</v>
      </c>
      <c r="D51" s="62">
        <v>695.17</v>
      </c>
      <c r="E51" s="41">
        <v>530</v>
      </c>
      <c r="F51" s="41">
        <v>530</v>
      </c>
      <c r="G51" s="41">
        <v>901.24</v>
      </c>
      <c r="H51" s="61">
        <f t="shared" si="4"/>
        <v>129.64310887984234</v>
      </c>
      <c r="I51" s="61">
        <f t="shared" si="5"/>
        <v>170.04528301886793</v>
      </c>
    </row>
    <row r="52" spans="2:9" ht="15" customHeight="1" x14ac:dyDescent="0.25">
      <c r="B52" s="50" t="s">
        <v>176</v>
      </c>
      <c r="C52" s="50" t="s">
        <v>219</v>
      </c>
      <c r="D52" s="62">
        <v>26.31</v>
      </c>
      <c r="E52" s="41">
        <v>14130</v>
      </c>
      <c r="F52" s="41">
        <v>14130</v>
      </c>
      <c r="G52" s="41">
        <v>3281.74</v>
      </c>
      <c r="H52" s="61">
        <f t="shared" si="4"/>
        <v>12473.356138350437</v>
      </c>
      <c r="I52" s="61">
        <f t="shared" si="5"/>
        <v>23.225336164189667</v>
      </c>
    </row>
    <row r="53" spans="2:9" ht="15" customHeight="1" x14ac:dyDescent="0.25">
      <c r="B53" s="50" t="s">
        <v>177</v>
      </c>
      <c r="C53" s="50" t="s">
        <v>220</v>
      </c>
      <c r="D53" s="62">
        <v>0</v>
      </c>
      <c r="E53" s="41">
        <v>130</v>
      </c>
      <c r="F53" s="41">
        <v>130</v>
      </c>
      <c r="G53" s="41">
        <v>0</v>
      </c>
      <c r="H53" s="61">
        <v>0</v>
      </c>
      <c r="I53" s="61">
        <f t="shared" si="5"/>
        <v>0</v>
      </c>
    </row>
    <row r="54" spans="2:9" ht="15" customHeight="1" x14ac:dyDescent="0.25">
      <c r="B54" s="50" t="s">
        <v>178</v>
      </c>
      <c r="C54" s="50" t="s">
        <v>221</v>
      </c>
      <c r="D54" s="62">
        <v>0</v>
      </c>
      <c r="E54" s="41">
        <v>30940</v>
      </c>
      <c r="F54" s="41">
        <v>30940</v>
      </c>
      <c r="G54" s="41">
        <v>1140</v>
      </c>
      <c r="H54" s="61">
        <v>0</v>
      </c>
      <c r="I54" s="61">
        <f t="shared" si="5"/>
        <v>3.684550743374273</v>
      </c>
    </row>
    <row r="55" spans="2:9" ht="15" customHeight="1" x14ac:dyDescent="0.25">
      <c r="B55" s="50" t="s">
        <v>179</v>
      </c>
      <c r="C55" s="50" t="s">
        <v>222</v>
      </c>
      <c r="D55" s="62">
        <v>0</v>
      </c>
      <c r="E55" s="41">
        <v>30940</v>
      </c>
      <c r="F55" s="41">
        <v>30940</v>
      </c>
      <c r="G55" s="41">
        <v>1140</v>
      </c>
      <c r="H55" s="61">
        <v>0</v>
      </c>
      <c r="I55" s="61">
        <f t="shared" si="5"/>
        <v>3.684550743374273</v>
      </c>
    </row>
    <row r="56" spans="2:9" ht="15" customHeight="1" x14ac:dyDescent="0.25">
      <c r="B56" s="50" t="s">
        <v>180</v>
      </c>
      <c r="C56" s="50" t="s">
        <v>223</v>
      </c>
      <c r="D56" s="62">
        <v>0</v>
      </c>
      <c r="E56" s="41">
        <v>530</v>
      </c>
      <c r="F56" s="41">
        <v>530</v>
      </c>
      <c r="G56" s="41">
        <v>1140</v>
      </c>
      <c r="H56" s="61">
        <v>0</v>
      </c>
      <c r="I56" s="61">
        <f t="shared" si="5"/>
        <v>215.09433962264151</v>
      </c>
    </row>
    <row r="57" spans="2:9" ht="15" customHeight="1" x14ac:dyDescent="0.25">
      <c r="B57" s="50" t="s">
        <v>181</v>
      </c>
      <c r="C57" s="50" t="s">
        <v>224</v>
      </c>
      <c r="D57" s="62">
        <v>0</v>
      </c>
      <c r="E57" s="41">
        <v>30410</v>
      </c>
      <c r="F57" s="41">
        <v>30410</v>
      </c>
      <c r="G57" s="41">
        <v>0</v>
      </c>
      <c r="H57" s="61">
        <v>0</v>
      </c>
      <c r="I57" s="61">
        <f t="shared" si="5"/>
        <v>0</v>
      </c>
    </row>
    <row r="58" spans="2:9" ht="15" customHeight="1" x14ac:dyDescent="0.25">
      <c r="B58" s="50" t="s">
        <v>182</v>
      </c>
      <c r="C58" s="50" t="s">
        <v>225</v>
      </c>
      <c r="D58" s="62">
        <v>0</v>
      </c>
      <c r="E58" s="41">
        <v>0</v>
      </c>
      <c r="F58" s="41">
        <v>0</v>
      </c>
      <c r="G58" s="41">
        <v>1023.75</v>
      </c>
      <c r="H58" s="61">
        <v>0</v>
      </c>
      <c r="I58" s="61">
        <v>0</v>
      </c>
    </row>
    <row r="59" spans="2:9" ht="15" customHeight="1" x14ac:dyDescent="0.25">
      <c r="B59" s="50" t="s">
        <v>183</v>
      </c>
      <c r="C59" s="50" t="s">
        <v>127</v>
      </c>
      <c r="D59" s="62">
        <v>0</v>
      </c>
      <c r="E59" s="41">
        <v>0</v>
      </c>
      <c r="F59" s="41">
        <v>0</v>
      </c>
      <c r="G59" s="41">
        <v>1023.75</v>
      </c>
      <c r="H59" s="61">
        <v>0</v>
      </c>
      <c r="I59" s="61">
        <v>0</v>
      </c>
    </row>
    <row r="60" spans="2:9" ht="15" customHeight="1" x14ac:dyDescent="0.25">
      <c r="B60" s="50" t="s">
        <v>184</v>
      </c>
      <c r="C60" s="50" t="s">
        <v>226</v>
      </c>
      <c r="D60" s="62">
        <v>0</v>
      </c>
      <c r="E60" s="41">
        <v>0</v>
      </c>
      <c r="F60" s="41">
        <v>0</v>
      </c>
      <c r="G60" s="41">
        <v>1023.75</v>
      </c>
      <c r="H60" s="61">
        <v>0</v>
      </c>
      <c r="I60" s="61">
        <v>0</v>
      </c>
    </row>
    <row r="61" spans="2:9" ht="15" customHeight="1" x14ac:dyDescent="0.25">
      <c r="B61" s="51" t="s">
        <v>132</v>
      </c>
      <c r="C61" s="51" t="s">
        <v>6</v>
      </c>
      <c r="D61" s="42">
        <v>1419.08</v>
      </c>
      <c r="E61" s="42">
        <v>42340</v>
      </c>
      <c r="F61" s="42">
        <v>42340</v>
      </c>
      <c r="G61" s="42">
        <v>1436.59</v>
      </c>
      <c r="H61" s="61">
        <f t="shared" ref="H61:H69" si="6">(G61/D61)*100</f>
        <v>101.23389801843447</v>
      </c>
      <c r="I61" s="61">
        <f t="shared" ref="I61:I71" si="7">(G61/F61)*100</f>
        <v>3.3929853566367498</v>
      </c>
    </row>
    <row r="62" spans="2:9" ht="15" customHeight="1" x14ac:dyDescent="0.25">
      <c r="B62" s="50" t="s">
        <v>67</v>
      </c>
      <c r="C62" s="50" t="s">
        <v>7</v>
      </c>
      <c r="D62" s="39">
        <v>0</v>
      </c>
      <c r="E62" s="41">
        <v>400</v>
      </c>
      <c r="F62" s="41">
        <v>400</v>
      </c>
      <c r="G62" s="41">
        <v>0</v>
      </c>
      <c r="H62" s="61">
        <v>0</v>
      </c>
      <c r="I62" s="61">
        <f t="shared" si="7"/>
        <v>0</v>
      </c>
    </row>
    <row r="63" spans="2:9" ht="15" customHeight="1" x14ac:dyDescent="0.25">
      <c r="B63" s="50" t="s">
        <v>68</v>
      </c>
      <c r="C63" s="50" t="s">
        <v>81</v>
      </c>
      <c r="D63" s="39">
        <v>0</v>
      </c>
      <c r="E63" s="41">
        <v>400</v>
      </c>
      <c r="F63" s="41">
        <v>400</v>
      </c>
      <c r="G63" s="41">
        <v>0</v>
      </c>
      <c r="H63" s="61">
        <v>0</v>
      </c>
      <c r="I63" s="61">
        <f t="shared" si="7"/>
        <v>0</v>
      </c>
    </row>
    <row r="64" spans="2:9" ht="15" customHeight="1" x14ac:dyDescent="0.25">
      <c r="B64" s="50" t="s">
        <v>69</v>
      </c>
      <c r="C64" s="50" t="s">
        <v>82</v>
      </c>
      <c r="D64" s="39">
        <v>0</v>
      </c>
      <c r="E64" s="41">
        <v>400</v>
      </c>
      <c r="F64" s="41">
        <v>400</v>
      </c>
      <c r="G64" s="41">
        <v>0</v>
      </c>
      <c r="H64" s="61">
        <v>0</v>
      </c>
      <c r="I64" s="61">
        <f t="shared" si="7"/>
        <v>0</v>
      </c>
    </row>
    <row r="65" spans="2:9" ht="15" customHeight="1" x14ac:dyDescent="0.25">
      <c r="B65" s="50" t="s">
        <v>70</v>
      </c>
      <c r="C65" s="50" t="s">
        <v>83</v>
      </c>
      <c r="D65" s="39">
        <v>1419.08</v>
      </c>
      <c r="E65" s="41">
        <v>41940</v>
      </c>
      <c r="F65" s="41">
        <v>41940</v>
      </c>
      <c r="G65" s="41">
        <v>1436.59</v>
      </c>
      <c r="H65" s="61">
        <f t="shared" si="6"/>
        <v>101.23389801843447</v>
      </c>
      <c r="I65" s="61">
        <f t="shared" si="7"/>
        <v>3.4253457319980924</v>
      </c>
    </row>
    <row r="66" spans="2:9" ht="15" customHeight="1" x14ac:dyDescent="0.25">
      <c r="B66" s="50" t="s">
        <v>71</v>
      </c>
      <c r="C66" s="50" t="s">
        <v>84</v>
      </c>
      <c r="D66" s="39">
        <v>0</v>
      </c>
      <c r="E66" s="41">
        <v>0</v>
      </c>
      <c r="F66" s="41">
        <v>0</v>
      </c>
      <c r="G66" s="41">
        <v>0</v>
      </c>
      <c r="H66" s="61">
        <v>0</v>
      </c>
      <c r="I66" s="61">
        <v>0</v>
      </c>
    </row>
    <row r="67" spans="2:9" ht="15" customHeight="1" x14ac:dyDescent="0.25">
      <c r="B67" s="50" t="s">
        <v>72</v>
      </c>
      <c r="C67" s="50" t="s">
        <v>85</v>
      </c>
      <c r="D67" s="39">
        <v>0</v>
      </c>
      <c r="E67" s="41">
        <v>0</v>
      </c>
      <c r="F67" s="41">
        <v>0</v>
      </c>
      <c r="G67" s="41">
        <v>0</v>
      </c>
      <c r="H67" s="61">
        <v>0</v>
      </c>
      <c r="I67" s="61">
        <v>0</v>
      </c>
    </row>
    <row r="68" spans="2:9" ht="15" customHeight="1" x14ac:dyDescent="0.25">
      <c r="B68" s="50" t="s">
        <v>73</v>
      </c>
      <c r="C68" s="50" t="s">
        <v>86</v>
      </c>
      <c r="D68" s="39">
        <v>452.67</v>
      </c>
      <c r="E68" s="41">
        <v>9120</v>
      </c>
      <c r="F68" s="41">
        <v>9120</v>
      </c>
      <c r="G68" s="41">
        <v>1181.0999999999999</v>
      </c>
      <c r="H68" s="61">
        <f t="shared" si="6"/>
        <v>260.91854993704021</v>
      </c>
      <c r="I68" s="61">
        <f t="shared" si="7"/>
        <v>12.950657894736842</v>
      </c>
    </row>
    <row r="69" spans="2:9" ht="15" customHeight="1" x14ac:dyDescent="0.25">
      <c r="B69" s="50" t="s">
        <v>74</v>
      </c>
      <c r="C69" s="50" t="s">
        <v>87</v>
      </c>
      <c r="D69" s="39">
        <v>452.67</v>
      </c>
      <c r="E69" s="41">
        <v>6820</v>
      </c>
      <c r="F69" s="41">
        <v>6820</v>
      </c>
      <c r="G69" s="41">
        <v>568.75</v>
      </c>
      <c r="H69" s="61">
        <f t="shared" si="6"/>
        <v>125.64340468774162</v>
      </c>
      <c r="I69" s="61">
        <f t="shared" si="7"/>
        <v>8.3394428152492672</v>
      </c>
    </row>
    <row r="70" spans="2:9" ht="15" customHeight="1" x14ac:dyDescent="0.25">
      <c r="B70" s="50" t="s">
        <v>75</v>
      </c>
      <c r="C70" s="50" t="s">
        <v>88</v>
      </c>
      <c r="D70" s="39">
        <v>0</v>
      </c>
      <c r="E70" s="41">
        <v>0</v>
      </c>
      <c r="F70" s="41">
        <v>0</v>
      </c>
      <c r="G70" s="41">
        <v>612.35</v>
      </c>
      <c r="H70" s="61">
        <v>0</v>
      </c>
      <c r="I70" s="61">
        <v>0</v>
      </c>
    </row>
    <row r="71" spans="2:9" ht="15" customHeight="1" x14ac:dyDescent="0.25">
      <c r="B71" s="50" t="s">
        <v>76</v>
      </c>
      <c r="C71" s="50" t="s">
        <v>89</v>
      </c>
      <c r="D71" s="39">
        <v>0</v>
      </c>
      <c r="E71" s="41">
        <v>1300</v>
      </c>
      <c r="F71" s="41">
        <v>1300</v>
      </c>
      <c r="G71" s="41">
        <v>0</v>
      </c>
      <c r="H71" s="61">
        <v>0</v>
      </c>
      <c r="I71" s="61">
        <f t="shared" si="7"/>
        <v>0</v>
      </c>
    </row>
    <row r="72" spans="2:9" ht="15" customHeight="1" x14ac:dyDescent="0.25">
      <c r="B72" s="50" t="s">
        <v>77</v>
      </c>
      <c r="C72" s="50" t="s">
        <v>90</v>
      </c>
      <c r="D72" s="39">
        <v>0</v>
      </c>
      <c r="E72" s="41">
        <v>0</v>
      </c>
      <c r="F72" s="41">
        <v>0</v>
      </c>
      <c r="G72" s="41">
        <v>0</v>
      </c>
      <c r="H72" s="61">
        <v>0</v>
      </c>
      <c r="I72" s="61">
        <v>0</v>
      </c>
    </row>
    <row r="73" spans="2:9" ht="15" customHeight="1" x14ac:dyDescent="0.25">
      <c r="B73" s="50" t="s">
        <v>78</v>
      </c>
      <c r="C73" s="50" t="s">
        <v>91</v>
      </c>
      <c r="D73" s="39">
        <v>0</v>
      </c>
      <c r="E73" s="41">
        <v>1000</v>
      </c>
      <c r="F73" s="41">
        <v>1000</v>
      </c>
      <c r="G73" s="41">
        <v>0</v>
      </c>
      <c r="H73" s="61">
        <v>0</v>
      </c>
      <c r="I73" s="61">
        <f t="shared" ref="I73:I75" si="8">(G73/F73)*100</f>
        <v>0</v>
      </c>
    </row>
    <row r="74" spans="2:9" ht="15" customHeight="1" x14ac:dyDescent="0.25">
      <c r="B74" s="50" t="s">
        <v>79</v>
      </c>
      <c r="C74" s="50" t="s">
        <v>92</v>
      </c>
      <c r="D74" s="39">
        <v>966.42</v>
      </c>
      <c r="E74" s="41">
        <v>32820</v>
      </c>
      <c r="F74" s="41">
        <v>32820</v>
      </c>
      <c r="G74" s="41">
        <v>255.49</v>
      </c>
      <c r="H74" s="61">
        <f t="shared" ref="H74:H75" si="9">(G74/D74)*100</f>
        <v>26.436745928271353</v>
      </c>
      <c r="I74" s="61">
        <f t="shared" si="8"/>
        <v>0.77845825716026817</v>
      </c>
    </row>
    <row r="75" spans="2:9" ht="15" customHeight="1" x14ac:dyDescent="0.25">
      <c r="B75" s="50" t="s">
        <v>80</v>
      </c>
      <c r="C75" s="50" t="s">
        <v>93</v>
      </c>
      <c r="D75" s="39">
        <v>966.42</v>
      </c>
      <c r="E75" s="41">
        <v>32820</v>
      </c>
      <c r="F75" s="41">
        <v>32820</v>
      </c>
      <c r="G75" s="41">
        <v>255.49</v>
      </c>
      <c r="H75" s="61">
        <f t="shared" si="9"/>
        <v>26.436745928271353</v>
      </c>
      <c r="I75" s="61">
        <f t="shared" si="8"/>
        <v>0.77845825716026817</v>
      </c>
    </row>
  </sheetData>
  <mergeCells count="6">
    <mergeCell ref="B7:C7"/>
    <mergeCell ref="B6:C6"/>
    <mergeCell ref="B8:C8"/>
    <mergeCell ref="B2:I2"/>
    <mergeCell ref="B5:C5"/>
    <mergeCell ref="B4:C4"/>
  </mergeCells>
  <pageMargins left="0.17" right="0.17" top="0.36" bottom="0.4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workbookViewId="0">
      <selection activeCell="B2" sqref="B2:L2"/>
    </sheetView>
  </sheetViews>
  <sheetFormatPr defaultRowHeight="15" x14ac:dyDescent="0.25"/>
  <cols>
    <col min="1" max="1" width="2.7109375" customWidth="1"/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6" width="21.7109375" customWidth="1"/>
    <col min="7" max="7" width="24.7109375" customWidth="1"/>
    <col min="8" max="8" width="21.140625" customWidth="1"/>
    <col min="9" max="9" width="21.5703125" customWidth="1"/>
    <col min="10" max="10" width="25.28515625" customWidth="1"/>
    <col min="11" max="12" width="12.7109375" customWidth="1"/>
  </cols>
  <sheetData>
    <row r="1" spans="2:12" ht="18" customHeigh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8" customHeight="1" x14ac:dyDescent="0.25">
      <c r="B2" s="99" t="s">
        <v>60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ht="15.75" customHeight="1" x14ac:dyDescent="0.25">
      <c r="B3" s="99" t="s">
        <v>32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ht="18" x14ac:dyDescent="0.25">
      <c r="B4" s="12"/>
      <c r="C4" s="12"/>
      <c r="D4" s="12"/>
      <c r="E4" s="12"/>
      <c r="F4" s="12"/>
      <c r="G4" s="12"/>
      <c r="H4" s="12"/>
      <c r="I4" s="12"/>
      <c r="J4" s="3"/>
      <c r="K4" s="3"/>
      <c r="L4" s="3"/>
    </row>
    <row r="5" spans="2:12" ht="25.5" customHeight="1" x14ac:dyDescent="0.25">
      <c r="B5" s="109" t="s">
        <v>8</v>
      </c>
      <c r="C5" s="116"/>
      <c r="D5" s="116"/>
      <c r="E5" s="116"/>
      <c r="F5" s="110"/>
      <c r="G5" s="30" t="s">
        <v>52</v>
      </c>
      <c r="H5" s="28" t="s">
        <v>42</v>
      </c>
      <c r="I5" s="30" t="s">
        <v>41</v>
      </c>
      <c r="J5" s="30" t="s">
        <v>53</v>
      </c>
      <c r="K5" s="30" t="s">
        <v>15</v>
      </c>
      <c r="L5" s="30" t="s">
        <v>40</v>
      </c>
    </row>
    <row r="6" spans="2:12" x14ac:dyDescent="0.25">
      <c r="B6" s="109">
        <v>1</v>
      </c>
      <c r="C6" s="116"/>
      <c r="D6" s="116"/>
      <c r="E6" s="116"/>
      <c r="F6" s="110"/>
      <c r="G6" s="30">
        <v>2</v>
      </c>
      <c r="H6" s="30">
        <v>3</v>
      </c>
      <c r="I6" s="30">
        <v>4</v>
      </c>
      <c r="J6" s="30">
        <v>5</v>
      </c>
      <c r="K6" s="30" t="s">
        <v>17</v>
      </c>
      <c r="L6" s="30" t="s">
        <v>18</v>
      </c>
    </row>
    <row r="7" spans="2:12" ht="25.5" customHeight="1" x14ac:dyDescent="0.25">
      <c r="B7" s="60">
        <v>8</v>
      </c>
      <c r="C7" s="113" t="s">
        <v>10</v>
      </c>
      <c r="D7" s="115"/>
      <c r="E7" s="115"/>
      <c r="F7" s="114"/>
      <c r="G7" s="65">
        <v>0</v>
      </c>
      <c r="H7" s="65">
        <v>0</v>
      </c>
      <c r="I7" s="65">
        <v>0</v>
      </c>
      <c r="J7" s="66">
        <v>0</v>
      </c>
      <c r="K7" s="66">
        <v>0</v>
      </c>
      <c r="L7" s="66">
        <v>0</v>
      </c>
    </row>
    <row r="8" spans="2:12" ht="25.5" customHeight="1" x14ac:dyDescent="0.25">
      <c r="B8" s="64">
        <v>5</v>
      </c>
      <c r="C8" s="113" t="s">
        <v>11</v>
      </c>
      <c r="D8" s="115"/>
      <c r="E8" s="115"/>
      <c r="F8" s="114"/>
      <c r="G8" s="65">
        <v>0</v>
      </c>
      <c r="H8" s="65">
        <v>0</v>
      </c>
      <c r="I8" s="65">
        <v>0</v>
      </c>
      <c r="J8" s="66">
        <v>0</v>
      </c>
      <c r="K8" s="66">
        <v>0</v>
      </c>
      <c r="L8" s="66">
        <v>0</v>
      </c>
    </row>
  </sheetData>
  <mergeCells count="6">
    <mergeCell ref="C8:F8"/>
    <mergeCell ref="B5:F5"/>
    <mergeCell ref="B2:L2"/>
    <mergeCell ref="B3:L3"/>
    <mergeCell ref="B6:F6"/>
    <mergeCell ref="C7:F7"/>
  </mergeCells>
  <pageMargins left="0.31" right="0.24" top="0.74803149606299213" bottom="0.74803149606299213" header="0.31496062992125984" footer="0.31496062992125984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B2" sqref="B2:H2"/>
    </sheetView>
  </sheetViews>
  <sheetFormatPr defaultRowHeight="15" x14ac:dyDescent="0.25"/>
  <cols>
    <col min="1" max="1" width="2.7109375" customWidth="1"/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2"/>
      <c r="C1" s="12"/>
      <c r="D1" s="12"/>
      <c r="E1" s="12"/>
      <c r="F1" s="3"/>
      <c r="G1" s="3"/>
      <c r="H1" s="3"/>
    </row>
    <row r="2" spans="2:8" ht="15.75" customHeight="1" x14ac:dyDescent="0.25">
      <c r="B2" s="99" t="s">
        <v>33</v>
      </c>
      <c r="C2" s="99"/>
      <c r="D2" s="99"/>
      <c r="E2" s="99"/>
      <c r="F2" s="99"/>
      <c r="G2" s="99"/>
      <c r="H2" s="99"/>
    </row>
    <row r="3" spans="2:8" ht="18" x14ac:dyDescent="0.25">
      <c r="B3" s="12"/>
      <c r="C3" s="12"/>
      <c r="D3" s="12"/>
      <c r="E3" s="12"/>
      <c r="F3" s="3"/>
      <c r="G3" s="3"/>
      <c r="H3" s="3"/>
    </row>
    <row r="4" spans="2:8" ht="25.5" x14ac:dyDescent="0.25">
      <c r="B4" s="28" t="s">
        <v>8</v>
      </c>
      <c r="C4" s="28" t="s">
        <v>52</v>
      </c>
      <c r="D4" s="28" t="s">
        <v>42</v>
      </c>
      <c r="E4" s="28" t="s">
        <v>39</v>
      </c>
      <c r="F4" s="28" t="s">
        <v>53</v>
      </c>
      <c r="G4" s="28" t="s">
        <v>15</v>
      </c>
      <c r="H4" s="28" t="s">
        <v>40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17</v>
      </c>
      <c r="H5" s="28" t="s">
        <v>18</v>
      </c>
    </row>
    <row r="6" spans="2:8" x14ac:dyDescent="0.25">
      <c r="B6" s="6" t="s">
        <v>34</v>
      </c>
      <c r="C6" s="54">
        <v>0</v>
      </c>
      <c r="D6" s="54">
        <v>0</v>
      </c>
      <c r="E6" s="56">
        <v>0</v>
      </c>
      <c r="F6" s="45">
        <v>0</v>
      </c>
      <c r="G6" s="45">
        <v>0</v>
      </c>
      <c r="H6" s="45">
        <v>0</v>
      </c>
    </row>
    <row r="7" spans="2:8" ht="15.75" customHeight="1" x14ac:dyDescent="0.25">
      <c r="B7" s="6" t="s">
        <v>35</v>
      </c>
      <c r="C7" s="54">
        <v>0</v>
      </c>
      <c r="D7" s="54">
        <v>0</v>
      </c>
      <c r="E7" s="56">
        <v>0</v>
      </c>
      <c r="F7" s="45">
        <v>0</v>
      </c>
      <c r="G7" s="45">
        <v>0</v>
      </c>
      <c r="H7" s="45">
        <v>0</v>
      </c>
    </row>
  </sheetData>
  <mergeCells count="1">
    <mergeCell ref="B2:H2"/>
  </mergeCells>
  <pageMargins left="0.28000000000000003" right="0.45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234"/>
  <sheetViews>
    <sheetView workbookViewId="0">
      <selection activeCell="B2" sqref="B2:G2"/>
    </sheetView>
  </sheetViews>
  <sheetFormatPr defaultRowHeight="15" x14ac:dyDescent="0.25"/>
  <cols>
    <col min="1" max="1" width="2.7109375" customWidth="1"/>
    <col min="2" max="2" width="18.85546875" customWidth="1"/>
    <col min="3" max="3" width="64.140625" customWidth="1"/>
    <col min="4" max="6" width="25.28515625" customWidth="1"/>
    <col min="7" max="7" width="15.7109375" customWidth="1"/>
  </cols>
  <sheetData>
    <row r="1" spans="2:7" ht="7.5" customHeight="1" x14ac:dyDescent="0.25">
      <c r="B1" s="2"/>
      <c r="C1" s="2"/>
      <c r="D1" s="2"/>
      <c r="E1" s="76"/>
      <c r="F1" s="2"/>
      <c r="G1" s="3"/>
    </row>
    <row r="2" spans="2:7" ht="18" customHeight="1" x14ac:dyDescent="0.25">
      <c r="B2" s="99" t="s">
        <v>12</v>
      </c>
      <c r="C2" s="117"/>
      <c r="D2" s="117"/>
      <c r="E2" s="117"/>
      <c r="F2" s="117"/>
      <c r="G2" s="117"/>
    </row>
    <row r="3" spans="2:7" ht="18" x14ac:dyDescent="0.25">
      <c r="B3" s="2"/>
      <c r="C3" s="2"/>
      <c r="D3" s="2"/>
      <c r="E3" s="2"/>
      <c r="F3" s="2"/>
      <c r="G3" s="3"/>
    </row>
    <row r="4" spans="2:7" ht="15.75" x14ac:dyDescent="0.25">
      <c r="B4" s="118" t="s">
        <v>63</v>
      </c>
      <c r="C4" s="118"/>
      <c r="D4" s="118"/>
      <c r="E4" s="118"/>
      <c r="F4" s="118"/>
      <c r="G4" s="118"/>
    </row>
    <row r="5" spans="2:7" ht="18" x14ac:dyDescent="0.25">
      <c r="B5" s="12"/>
      <c r="C5" s="12"/>
      <c r="D5" s="12"/>
      <c r="E5" s="12"/>
      <c r="F5" s="12"/>
      <c r="G5" s="3"/>
    </row>
    <row r="6" spans="2:7" ht="25.5" x14ac:dyDescent="0.25">
      <c r="B6" s="109" t="s">
        <v>8</v>
      </c>
      <c r="C6" s="110"/>
      <c r="D6" s="28" t="s">
        <v>42</v>
      </c>
      <c r="E6" s="28" t="s">
        <v>39</v>
      </c>
      <c r="F6" s="28" t="s">
        <v>64</v>
      </c>
      <c r="G6" s="28" t="s">
        <v>40</v>
      </c>
    </row>
    <row r="7" spans="2:7" s="19" customFormat="1" ht="15.75" customHeight="1" x14ac:dyDescent="0.2">
      <c r="B7" s="119">
        <v>1</v>
      </c>
      <c r="C7" s="120"/>
      <c r="D7" s="29">
        <v>2</v>
      </c>
      <c r="E7" s="29">
        <v>3</v>
      </c>
      <c r="F7" s="29">
        <v>4</v>
      </c>
      <c r="G7" s="29" t="s">
        <v>37</v>
      </c>
    </row>
    <row r="8" spans="2:7" s="31" customFormat="1" ht="29.25" customHeight="1" x14ac:dyDescent="0.25">
      <c r="B8" s="72" t="s">
        <v>298</v>
      </c>
      <c r="C8" s="71" t="s">
        <v>273</v>
      </c>
      <c r="D8" s="70">
        <f>D9+D118+D144+D175+D222+D228</f>
        <v>1717360</v>
      </c>
      <c r="E8" s="70">
        <f>E9+E118+E144+E175+E222+E228</f>
        <v>1717360</v>
      </c>
      <c r="F8" s="70">
        <v>795710.1</v>
      </c>
      <c r="G8" s="81">
        <f>(F8/E8)*100</f>
        <v>46.333331392369679</v>
      </c>
    </row>
    <row r="9" spans="2:7" s="31" customFormat="1" ht="15" customHeight="1" x14ac:dyDescent="0.25">
      <c r="B9" s="69" t="s">
        <v>251</v>
      </c>
      <c r="C9" s="69" t="s">
        <v>274</v>
      </c>
      <c r="D9" s="73">
        <v>346210</v>
      </c>
      <c r="E9" s="73">
        <v>346210</v>
      </c>
      <c r="F9" s="73">
        <v>165768.22</v>
      </c>
      <c r="G9" s="78">
        <f t="shared" ref="G9:G71" si="0">(F9/E9)*100</f>
        <v>47.880829554316747</v>
      </c>
    </row>
    <row r="10" spans="2:7" s="31" customFormat="1" ht="15" customHeight="1" x14ac:dyDescent="0.25">
      <c r="B10" s="69" t="s">
        <v>252</v>
      </c>
      <c r="C10" s="69" t="s">
        <v>274</v>
      </c>
      <c r="D10" s="73">
        <v>249270</v>
      </c>
      <c r="E10" s="73">
        <v>249270</v>
      </c>
      <c r="F10" s="73">
        <v>110256.1</v>
      </c>
      <c r="G10" s="78">
        <f t="shared" si="0"/>
        <v>44.231596261082359</v>
      </c>
    </row>
    <row r="11" spans="2:7" s="31" customFormat="1" ht="15" customHeight="1" x14ac:dyDescent="0.25">
      <c r="B11" s="68" t="s">
        <v>259</v>
      </c>
      <c r="C11" s="68" t="s">
        <v>275</v>
      </c>
      <c r="D11" s="74">
        <v>249270</v>
      </c>
      <c r="E11" s="74">
        <v>249270</v>
      </c>
      <c r="F11" s="74">
        <v>110256.1</v>
      </c>
      <c r="G11" s="79">
        <f t="shared" si="0"/>
        <v>44.231596261082359</v>
      </c>
    </row>
    <row r="12" spans="2:7" s="31" customFormat="1" ht="15" customHeight="1" x14ac:dyDescent="0.25">
      <c r="B12" s="67" t="s">
        <v>260</v>
      </c>
      <c r="C12" s="67" t="s">
        <v>276</v>
      </c>
      <c r="D12" s="75">
        <v>5180</v>
      </c>
      <c r="E12" s="75">
        <v>5180</v>
      </c>
      <c r="F12" s="75">
        <v>1504.52</v>
      </c>
      <c r="G12" s="80">
        <f t="shared" si="0"/>
        <v>29.044787644787647</v>
      </c>
    </row>
    <row r="13" spans="2:7" s="31" customFormat="1" ht="15" customHeight="1" x14ac:dyDescent="0.25">
      <c r="B13" s="37" t="s">
        <v>144</v>
      </c>
      <c r="C13" s="37" t="s">
        <v>14</v>
      </c>
      <c r="D13" s="41">
        <v>5180</v>
      </c>
      <c r="E13" s="41">
        <v>5180</v>
      </c>
      <c r="F13" s="41">
        <v>1504.52</v>
      </c>
      <c r="G13" s="77">
        <f t="shared" si="0"/>
        <v>29.044787644787647</v>
      </c>
    </row>
    <row r="14" spans="2:7" s="31" customFormat="1" ht="15" customHeight="1" x14ac:dyDescent="0.25">
      <c r="B14" s="37" t="s">
        <v>152</v>
      </c>
      <c r="C14" s="37" t="s">
        <v>196</v>
      </c>
      <c r="D14" s="41">
        <v>400</v>
      </c>
      <c r="E14" s="41">
        <v>400</v>
      </c>
      <c r="F14" s="41">
        <v>0</v>
      </c>
      <c r="G14" s="77">
        <f t="shared" si="0"/>
        <v>0</v>
      </c>
    </row>
    <row r="15" spans="2:7" s="31" customFormat="1" ht="15" customHeight="1" x14ac:dyDescent="0.25">
      <c r="B15" s="37" t="s">
        <v>161</v>
      </c>
      <c r="C15" s="37" t="s">
        <v>205</v>
      </c>
      <c r="D15" s="41">
        <v>2390</v>
      </c>
      <c r="E15" s="41">
        <v>2390</v>
      </c>
      <c r="F15" s="41">
        <v>0</v>
      </c>
      <c r="G15" s="77">
        <f t="shared" si="0"/>
        <v>0</v>
      </c>
    </row>
    <row r="16" spans="2:7" s="31" customFormat="1" ht="15" customHeight="1" x14ac:dyDescent="0.25">
      <c r="B16" s="37" t="s">
        <v>166</v>
      </c>
      <c r="C16" s="37" t="s">
        <v>210</v>
      </c>
      <c r="D16" s="41">
        <v>2390</v>
      </c>
      <c r="E16" s="41">
        <v>2390</v>
      </c>
      <c r="F16" s="41">
        <v>1504.52</v>
      </c>
      <c r="G16" s="77">
        <f t="shared" si="0"/>
        <v>62.950627615062757</v>
      </c>
    </row>
    <row r="17" spans="2:7" s="31" customFormat="1" ht="15" customHeight="1" x14ac:dyDescent="0.25">
      <c r="B17" s="67" t="s">
        <v>261</v>
      </c>
      <c r="C17" s="67" t="s">
        <v>277</v>
      </c>
      <c r="D17" s="75">
        <v>86670</v>
      </c>
      <c r="E17" s="75">
        <v>86670</v>
      </c>
      <c r="F17" s="75">
        <v>43093.46</v>
      </c>
      <c r="G17" s="80">
        <f t="shared" si="0"/>
        <v>49.721310718818508</v>
      </c>
    </row>
    <row r="18" spans="2:7" s="31" customFormat="1" ht="15" customHeight="1" x14ac:dyDescent="0.25">
      <c r="B18" s="37" t="s">
        <v>134</v>
      </c>
      <c r="C18" s="37" t="s">
        <v>5</v>
      </c>
      <c r="D18" s="41">
        <v>85210</v>
      </c>
      <c r="E18" s="41">
        <v>85210</v>
      </c>
      <c r="F18" s="41">
        <v>42426.71</v>
      </c>
      <c r="G18" s="77">
        <f t="shared" si="0"/>
        <v>49.790763994836283</v>
      </c>
    </row>
    <row r="19" spans="2:7" s="31" customFormat="1" ht="15" customHeight="1" x14ac:dyDescent="0.25">
      <c r="B19" s="37" t="s">
        <v>136</v>
      </c>
      <c r="C19" s="37" t="s">
        <v>26</v>
      </c>
      <c r="D19" s="41">
        <v>70340</v>
      </c>
      <c r="E19" s="41">
        <v>70340</v>
      </c>
      <c r="F19" s="41">
        <v>32859.919999999998</v>
      </c>
      <c r="G19" s="77">
        <f t="shared" si="0"/>
        <v>46.715837361387543</v>
      </c>
    </row>
    <row r="20" spans="2:7" s="31" customFormat="1" ht="15" customHeight="1" x14ac:dyDescent="0.25">
      <c r="B20" s="37" t="s">
        <v>137</v>
      </c>
      <c r="C20" s="37" t="s">
        <v>185</v>
      </c>
      <c r="D20" s="41">
        <v>0</v>
      </c>
      <c r="E20" s="41">
        <v>0</v>
      </c>
      <c r="F20" s="41">
        <v>0</v>
      </c>
      <c r="G20" s="77">
        <v>0</v>
      </c>
    </row>
    <row r="21" spans="2:7" s="31" customFormat="1" ht="15" customHeight="1" x14ac:dyDescent="0.25">
      <c r="B21" s="37" t="s">
        <v>140</v>
      </c>
      <c r="C21" s="37" t="s">
        <v>187</v>
      </c>
      <c r="D21" s="41">
        <v>3320</v>
      </c>
      <c r="E21" s="41">
        <v>3320</v>
      </c>
      <c r="F21" s="41">
        <v>1500</v>
      </c>
      <c r="G21" s="77">
        <f t="shared" si="0"/>
        <v>45.180722891566269</v>
      </c>
    </row>
    <row r="22" spans="2:7" ht="15" customHeight="1" x14ac:dyDescent="0.25">
      <c r="B22" s="37" t="s">
        <v>142</v>
      </c>
      <c r="C22" s="37" t="s">
        <v>189</v>
      </c>
      <c r="D22" s="41">
        <v>11550</v>
      </c>
      <c r="E22" s="41">
        <v>11550</v>
      </c>
      <c r="F22" s="41">
        <v>8052.5</v>
      </c>
      <c r="G22" s="77">
        <f t="shared" si="0"/>
        <v>69.718614718614717</v>
      </c>
    </row>
    <row r="23" spans="2:7" ht="15" customHeight="1" x14ac:dyDescent="0.25">
      <c r="B23" s="37" t="s">
        <v>143</v>
      </c>
      <c r="C23" s="37" t="s">
        <v>190</v>
      </c>
      <c r="D23" s="41">
        <v>0</v>
      </c>
      <c r="E23" s="41">
        <v>0</v>
      </c>
      <c r="F23" s="41">
        <v>14.29</v>
      </c>
      <c r="G23" s="77">
        <v>0</v>
      </c>
    </row>
    <row r="24" spans="2:7" ht="15" customHeight="1" x14ac:dyDescent="0.25">
      <c r="B24" s="37" t="s">
        <v>144</v>
      </c>
      <c r="C24" s="37" t="s">
        <v>14</v>
      </c>
      <c r="D24" s="41">
        <v>1460</v>
      </c>
      <c r="E24" s="41">
        <v>1460</v>
      </c>
      <c r="F24" s="41">
        <v>666.75</v>
      </c>
      <c r="G24" s="77">
        <f t="shared" si="0"/>
        <v>45.667808219178077</v>
      </c>
    </row>
    <row r="25" spans="2:7" ht="15" customHeight="1" x14ac:dyDescent="0.25">
      <c r="B25" s="37" t="s">
        <v>147</v>
      </c>
      <c r="C25" s="37" t="s">
        <v>191</v>
      </c>
      <c r="D25" s="41">
        <v>1460</v>
      </c>
      <c r="E25" s="41">
        <v>1460</v>
      </c>
      <c r="F25" s="41">
        <v>666.75</v>
      </c>
      <c r="G25" s="77">
        <f t="shared" si="0"/>
        <v>45.667808219178077</v>
      </c>
    </row>
    <row r="26" spans="2:7" ht="15" customHeight="1" x14ac:dyDescent="0.25">
      <c r="B26" s="67" t="s">
        <v>262</v>
      </c>
      <c r="C26" s="67" t="s">
        <v>278</v>
      </c>
      <c r="D26" s="75">
        <v>30410</v>
      </c>
      <c r="E26" s="75">
        <v>30410</v>
      </c>
      <c r="F26" s="75">
        <v>0</v>
      </c>
      <c r="G26" s="80">
        <f t="shared" si="0"/>
        <v>0</v>
      </c>
    </row>
    <row r="27" spans="2:7" ht="15" customHeight="1" x14ac:dyDescent="0.25">
      <c r="B27" s="37" t="s">
        <v>178</v>
      </c>
      <c r="C27" s="37" t="s">
        <v>221</v>
      </c>
      <c r="D27" s="41">
        <v>30410</v>
      </c>
      <c r="E27" s="41">
        <v>30410</v>
      </c>
      <c r="F27" s="41">
        <v>0</v>
      </c>
      <c r="G27" s="77">
        <f t="shared" si="0"/>
        <v>0</v>
      </c>
    </row>
    <row r="28" spans="2:7" ht="15" customHeight="1" x14ac:dyDescent="0.25">
      <c r="B28" s="37" t="s">
        <v>181</v>
      </c>
      <c r="C28" s="37" t="s">
        <v>224</v>
      </c>
      <c r="D28" s="41">
        <v>30410</v>
      </c>
      <c r="E28" s="41">
        <v>30410</v>
      </c>
      <c r="F28" s="41">
        <v>0</v>
      </c>
      <c r="G28" s="77">
        <f t="shared" si="0"/>
        <v>0</v>
      </c>
    </row>
    <row r="29" spans="2:7" ht="15" customHeight="1" x14ac:dyDescent="0.25">
      <c r="B29" s="67" t="s">
        <v>263</v>
      </c>
      <c r="C29" s="67" t="s">
        <v>279</v>
      </c>
      <c r="D29" s="75">
        <v>23490</v>
      </c>
      <c r="E29" s="75">
        <v>23490</v>
      </c>
      <c r="F29" s="75">
        <v>9185.7199999999993</v>
      </c>
      <c r="G29" s="80">
        <f t="shared" si="0"/>
        <v>39.104810557684118</v>
      </c>
    </row>
    <row r="30" spans="2:7" ht="15" customHeight="1" x14ac:dyDescent="0.25">
      <c r="B30" s="37" t="s">
        <v>144</v>
      </c>
      <c r="C30" s="37" t="s">
        <v>14</v>
      </c>
      <c r="D30" s="41">
        <v>23490</v>
      </c>
      <c r="E30" s="41">
        <v>23490</v>
      </c>
      <c r="F30" s="41">
        <v>9185.7199999999993</v>
      </c>
      <c r="G30" s="77">
        <f t="shared" si="0"/>
        <v>39.104810557684118</v>
      </c>
    </row>
    <row r="31" spans="2:7" ht="15" customHeight="1" x14ac:dyDescent="0.25">
      <c r="B31" s="37" t="s">
        <v>151</v>
      </c>
      <c r="C31" s="37" t="s">
        <v>195</v>
      </c>
      <c r="D31" s="41">
        <v>23490</v>
      </c>
      <c r="E31" s="41">
        <v>23490</v>
      </c>
      <c r="F31" s="41">
        <v>1791.96</v>
      </c>
      <c r="G31" s="77">
        <f t="shared" si="0"/>
        <v>7.6286079182630901</v>
      </c>
    </row>
    <row r="32" spans="2:7" ht="15" customHeight="1" x14ac:dyDescent="0.25">
      <c r="B32" s="37" t="s">
        <v>154</v>
      </c>
      <c r="C32" s="37" t="s">
        <v>198</v>
      </c>
      <c r="D32" s="41">
        <v>0</v>
      </c>
      <c r="E32" s="41">
        <v>0</v>
      </c>
      <c r="F32" s="41">
        <v>7393.76</v>
      </c>
      <c r="G32" s="77">
        <v>0</v>
      </c>
    </row>
    <row r="33" spans="2:7" ht="15" customHeight="1" x14ac:dyDescent="0.25">
      <c r="B33" s="37" t="s">
        <v>70</v>
      </c>
      <c r="C33" s="37" t="s">
        <v>83</v>
      </c>
      <c r="D33" s="41">
        <v>0</v>
      </c>
      <c r="E33" s="41">
        <v>0</v>
      </c>
      <c r="F33" s="41">
        <v>0</v>
      </c>
      <c r="G33" s="77">
        <v>0</v>
      </c>
    </row>
    <row r="34" spans="2:7" ht="15" customHeight="1" x14ac:dyDescent="0.25">
      <c r="B34" s="37" t="s">
        <v>74</v>
      </c>
      <c r="C34" s="37" t="s">
        <v>87</v>
      </c>
      <c r="D34" s="41">
        <v>0</v>
      </c>
      <c r="E34" s="41">
        <v>0</v>
      </c>
      <c r="F34" s="41">
        <v>0</v>
      </c>
      <c r="G34" s="77">
        <v>0</v>
      </c>
    </row>
    <row r="35" spans="2:7" ht="15" customHeight="1" x14ac:dyDescent="0.25">
      <c r="B35" s="37" t="s">
        <v>78</v>
      </c>
      <c r="C35" s="37" t="s">
        <v>91</v>
      </c>
      <c r="D35" s="41">
        <v>0</v>
      </c>
      <c r="E35" s="41">
        <v>0</v>
      </c>
      <c r="F35" s="41">
        <v>0</v>
      </c>
      <c r="G35" s="77">
        <v>0</v>
      </c>
    </row>
    <row r="36" spans="2:7" ht="15" customHeight="1" x14ac:dyDescent="0.25">
      <c r="B36" s="67" t="s">
        <v>264</v>
      </c>
      <c r="C36" s="67" t="s">
        <v>280</v>
      </c>
      <c r="D36" s="75">
        <v>6710</v>
      </c>
      <c r="E36" s="75">
        <v>6710</v>
      </c>
      <c r="F36" s="75">
        <v>6342.68</v>
      </c>
      <c r="G36" s="80">
        <f t="shared" si="0"/>
        <v>94.525782414307017</v>
      </c>
    </row>
    <row r="37" spans="2:7" ht="15" customHeight="1" x14ac:dyDescent="0.25">
      <c r="B37" s="37" t="s">
        <v>144</v>
      </c>
      <c r="C37" s="37" t="s">
        <v>14</v>
      </c>
      <c r="D37" s="41">
        <v>6180</v>
      </c>
      <c r="E37" s="41">
        <v>6180</v>
      </c>
      <c r="F37" s="41">
        <v>5202.68</v>
      </c>
      <c r="G37" s="77">
        <f t="shared" si="0"/>
        <v>84.185760517799352</v>
      </c>
    </row>
    <row r="38" spans="2:7" ht="15" customHeight="1" x14ac:dyDescent="0.25">
      <c r="B38" s="37" t="s">
        <v>157</v>
      </c>
      <c r="C38" s="37" t="s">
        <v>201</v>
      </c>
      <c r="D38" s="41">
        <v>2600</v>
      </c>
      <c r="E38" s="41">
        <v>2600</v>
      </c>
      <c r="F38" s="41">
        <v>4725</v>
      </c>
      <c r="G38" s="77">
        <f t="shared" si="0"/>
        <v>181.73076923076923</v>
      </c>
    </row>
    <row r="39" spans="2:7" ht="15" customHeight="1" x14ac:dyDescent="0.25">
      <c r="B39" s="37" t="s">
        <v>172</v>
      </c>
      <c r="C39" s="37" t="s">
        <v>209</v>
      </c>
      <c r="D39" s="41">
        <v>3580</v>
      </c>
      <c r="E39" s="41">
        <v>3580</v>
      </c>
      <c r="F39" s="41">
        <v>477.68</v>
      </c>
      <c r="G39" s="77">
        <f t="shared" si="0"/>
        <v>13.343016759776535</v>
      </c>
    </row>
    <row r="40" spans="2:7" ht="15" customHeight="1" x14ac:dyDescent="0.25">
      <c r="B40" s="37" t="s">
        <v>178</v>
      </c>
      <c r="C40" s="37" t="s">
        <v>221</v>
      </c>
      <c r="D40" s="41">
        <v>530</v>
      </c>
      <c r="E40" s="41">
        <v>530</v>
      </c>
      <c r="F40" s="41">
        <v>1140</v>
      </c>
      <c r="G40" s="77">
        <f t="shared" si="0"/>
        <v>215.09433962264151</v>
      </c>
    </row>
    <row r="41" spans="2:7" ht="15" customHeight="1" x14ac:dyDescent="0.25">
      <c r="B41" s="37" t="s">
        <v>180</v>
      </c>
      <c r="C41" s="37" t="s">
        <v>223</v>
      </c>
      <c r="D41" s="41">
        <v>530</v>
      </c>
      <c r="E41" s="41">
        <v>530</v>
      </c>
      <c r="F41" s="41">
        <v>1140</v>
      </c>
      <c r="G41" s="77">
        <f t="shared" si="0"/>
        <v>215.09433962264151</v>
      </c>
    </row>
    <row r="42" spans="2:7" ht="15" customHeight="1" x14ac:dyDescent="0.25">
      <c r="B42" s="67" t="s">
        <v>265</v>
      </c>
      <c r="C42" s="67" t="s">
        <v>281</v>
      </c>
      <c r="D42" s="75">
        <v>2850</v>
      </c>
      <c r="E42" s="75">
        <v>2850</v>
      </c>
      <c r="F42" s="75">
        <v>0</v>
      </c>
      <c r="G42" s="80">
        <f t="shared" si="0"/>
        <v>0</v>
      </c>
    </row>
    <row r="43" spans="2:7" ht="15" customHeight="1" x14ac:dyDescent="0.25">
      <c r="B43" s="37" t="s">
        <v>144</v>
      </c>
      <c r="C43" s="37" t="s">
        <v>14</v>
      </c>
      <c r="D43" s="41">
        <v>2850</v>
      </c>
      <c r="E43" s="41">
        <v>2850</v>
      </c>
      <c r="F43" s="41">
        <v>0</v>
      </c>
      <c r="G43" s="77">
        <f t="shared" si="0"/>
        <v>0</v>
      </c>
    </row>
    <row r="44" spans="2:7" ht="15" customHeight="1" x14ac:dyDescent="0.25">
      <c r="B44" s="37" t="s">
        <v>172</v>
      </c>
      <c r="C44" s="37" t="s">
        <v>209</v>
      </c>
      <c r="D44" s="41">
        <v>2850</v>
      </c>
      <c r="E44" s="41">
        <v>2850</v>
      </c>
      <c r="F44" s="41">
        <v>0</v>
      </c>
      <c r="G44" s="77">
        <f t="shared" si="0"/>
        <v>0</v>
      </c>
    </row>
    <row r="45" spans="2:7" ht="15" customHeight="1" x14ac:dyDescent="0.25">
      <c r="B45" s="67" t="s">
        <v>266</v>
      </c>
      <c r="C45" s="67" t="s">
        <v>282</v>
      </c>
      <c r="D45" s="75">
        <v>23030</v>
      </c>
      <c r="E45" s="75">
        <v>23030</v>
      </c>
      <c r="F45" s="75">
        <v>11031.85</v>
      </c>
      <c r="G45" s="80">
        <f t="shared" si="0"/>
        <v>47.902084237950497</v>
      </c>
    </row>
    <row r="46" spans="2:7" ht="15" customHeight="1" x14ac:dyDescent="0.25">
      <c r="B46" s="37" t="s">
        <v>134</v>
      </c>
      <c r="C46" s="37" t="s">
        <v>5</v>
      </c>
      <c r="D46" s="41">
        <v>21550</v>
      </c>
      <c r="E46" s="41">
        <v>21550</v>
      </c>
      <c r="F46" s="41">
        <v>10442.81</v>
      </c>
      <c r="G46" s="77">
        <f t="shared" si="0"/>
        <v>48.458515081206492</v>
      </c>
    </row>
    <row r="47" spans="2:7" ht="15" customHeight="1" x14ac:dyDescent="0.25">
      <c r="B47" s="37" t="s">
        <v>136</v>
      </c>
      <c r="C47" s="37" t="s">
        <v>26</v>
      </c>
      <c r="D47" s="41">
        <v>17650</v>
      </c>
      <c r="E47" s="41">
        <v>17650</v>
      </c>
      <c r="F47" s="41">
        <v>8321.4500000000007</v>
      </c>
      <c r="G47" s="77">
        <f t="shared" si="0"/>
        <v>47.147025495750711</v>
      </c>
    </row>
    <row r="48" spans="2:7" ht="15" customHeight="1" x14ac:dyDescent="0.25">
      <c r="B48" s="37" t="s">
        <v>140</v>
      </c>
      <c r="C48" s="37" t="s">
        <v>187</v>
      </c>
      <c r="D48" s="41">
        <v>940</v>
      </c>
      <c r="E48" s="41">
        <v>940</v>
      </c>
      <c r="F48" s="41">
        <v>748.32</v>
      </c>
      <c r="G48" s="77">
        <f t="shared" si="0"/>
        <v>79.608510638297886</v>
      </c>
    </row>
    <row r="49" spans="2:7" ht="15" customHeight="1" x14ac:dyDescent="0.25">
      <c r="B49" s="37" t="s">
        <v>142</v>
      </c>
      <c r="C49" s="37" t="s">
        <v>189</v>
      </c>
      <c r="D49" s="41">
        <v>2960</v>
      </c>
      <c r="E49" s="41">
        <v>2960</v>
      </c>
      <c r="F49" s="41">
        <v>1373.04</v>
      </c>
      <c r="G49" s="77">
        <f t="shared" si="0"/>
        <v>46.386486486486483</v>
      </c>
    </row>
    <row r="50" spans="2:7" ht="15" customHeight="1" x14ac:dyDescent="0.25">
      <c r="B50" s="37" t="s">
        <v>144</v>
      </c>
      <c r="C50" s="37" t="s">
        <v>14</v>
      </c>
      <c r="D50" s="41">
        <v>1480</v>
      </c>
      <c r="E50" s="41">
        <v>1480</v>
      </c>
      <c r="F50" s="41">
        <v>589.04</v>
      </c>
      <c r="G50" s="77">
        <f t="shared" si="0"/>
        <v>39.799999999999997</v>
      </c>
    </row>
    <row r="51" spans="2:7" ht="15" customHeight="1" x14ac:dyDescent="0.25">
      <c r="B51" s="37" t="s">
        <v>147</v>
      </c>
      <c r="C51" s="37" t="s">
        <v>191</v>
      </c>
      <c r="D51" s="41">
        <v>820</v>
      </c>
      <c r="E51" s="41">
        <v>820</v>
      </c>
      <c r="F51" s="41">
        <v>372.46</v>
      </c>
      <c r="G51" s="77">
        <f t="shared" si="0"/>
        <v>45.421951219512188</v>
      </c>
    </row>
    <row r="52" spans="2:7" ht="15" customHeight="1" x14ac:dyDescent="0.25">
      <c r="B52" s="37" t="s">
        <v>162</v>
      </c>
      <c r="C52" s="37" t="s">
        <v>206</v>
      </c>
      <c r="D52" s="41">
        <v>660</v>
      </c>
      <c r="E52" s="41">
        <v>660</v>
      </c>
      <c r="F52" s="41">
        <v>216.58</v>
      </c>
      <c r="G52" s="77">
        <f t="shared" si="0"/>
        <v>32.81515151515152</v>
      </c>
    </row>
    <row r="53" spans="2:7" ht="15" customHeight="1" x14ac:dyDescent="0.25">
      <c r="B53" s="67" t="s">
        <v>267</v>
      </c>
      <c r="C53" s="67" t="s">
        <v>283</v>
      </c>
      <c r="D53" s="75">
        <v>52560</v>
      </c>
      <c r="E53" s="75">
        <v>52560</v>
      </c>
      <c r="F53" s="75">
        <v>37434.89</v>
      </c>
      <c r="G53" s="80">
        <f t="shared" si="0"/>
        <v>71.223154490106538</v>
      </c>
    </row>
    <row r="54" spans="2:7" ht="15" customHeight="1" x14ac:dyDescent="0.25">
      <c r="B54" s="37" t="s">
        <v>134</v>
      </c>
      <c r="C54" s="37" t="s">
        <v>5</v>
      </c>
      <c r="D54" s="41">
        <v>27080</v>
      </c>
      <c r="E54" s="41">
        <v>27080</v>
      </c>
      <c r="F54" s="41">
        <v>27185.360000000001</v>
      </c>
      <c r="G54" s="77">
        <f t="shared" si="0"/>
        <v>100.38906942392912</v>
      </c>
    </row>
    <row r="55" spans="2:7" ht="15" customHeight="1" x14ac:dyDescent="0.25">
      <c r="B55" s="37" t="s">
        <v>136</v>
      </c>
      <c r="C55" s="37" t="s">
        <v>26</v>
      </c>
      <c r="D55" s="41">
        <v>21240</v>
      </c>
      <c r="E55" s="41">
        <v>21240</v>
      </c>
      <c r="F55" s="41">
        <v>21789.97</v>
      </c>
      <c r="G55" s="77">
        <f t="shared" si="0"/>
        <v>102.58931261770246</v>
      </c>
    </row>
    <row r="56" spans="2:7" ht="15" customHeight="1" x14ac:dyDescent="0.25">
      <c r="B56" s="37" t="s">
        <v>140</v>
      </c>
      <c r="C56" s="37" t="s">
        <v>187</v>
      </c>
      <c r="D56" s="41">
        <v>2120</v>
      </c>
      <c r="E56" s="41">
        <v>2120</v>
      </c>
      <c r="F56" s="41">
        <v>1800</v>
      </c>
      <c r="G56" s="77">
        <f t="shared" si="0"/>
        <v>84.905660377358487</v>
      </c>
    </row>
    <row r="57" spans="2:7" ht="15" customHeight="1" x14ac:dyDescent="0.25">
      <c r="B57" s="37" t="s">
        <v>142</v>
      </c>
      <c r="C57" s="37" t="s">
        <v>189</v>
      </c>
      <c r="D57" s="41">
        <v>3720</v>
      </c>
      <c r="E57" s="41">
        <v>3720</v>
      </c>
      <c r="F57" s="41">
        <v>3595.39</v>
      </c>
      <c r="G57" s="77">
        <f t="shared" si="0"/>
        <v>96.650268817204292</v>
      </c>
    </row>
    <row r="58" spans="2:7" ht="15" customHeight="1" x14ac:dyDescent="0.25">
      <c r="B58" s="37" t="s">
        <v>144</v>
      </c>
      <c r="C58" s="37" t="s">
        <v>14</v>
      </c>
      <c r="D58" s="41">
        <v>25480</v>
      </c>
      <c r="E58" s="41">
        <v>25480</v>
      </c>
      <c r="F58" s="41">
        <v>10249.530000000001</v>
      </c>
      <c r="G58" s="77">
        <f t="shared" si="0"/>
        <v>40.225784929356365</v>
      </c>
    </row>
    <row r="59" spans="2:7" ht="15" customHeight="1" x14ac:dyDescent="0.25">
      <c r="B59" s="37" t="s">
        <v>147</v>
      </c>
      <c r="C59" s="37" t="s">
        <v>191</v>
      </c>
      <c r="D59" s="41">
        <v>1590</v>
      </c>
      <c r="E59" s="41">
        <v>1590</v>
      </c>
      <c r="F59" s="41">
        <v>1270.05</v>
      </c>
      <c r="G59" s="77">
        <f t="shared" si="0"/>
        <v>79.877358490566024</v>
      </c>
    </row>
    <row r="60" spans="2:7" ht="15" customHeight="1" x14ac:dyDescent="0.25">
      <c r="B60" s="37" t="s">
        <v>162</v>
      </c>
      <c r="C60" s="37" t="s">
        <v>206</v>
      </c>
      <c r="D60" s="41">
        <v>23890</v>
      </c>
      <c r="E60" s="41">
        <v>23890</v>
      </c>
      <c r="F60" s="41">
        <v>8979.48</v>
      </c>
      <c r="G60" s="77">
        <f t="shared" si="0"/>
        <v>37.586772708246123</v>
      </c>
    </row>
    <row r="61" spans="2:7" ht="15" customHeight="1" x14ac:dyDescent="0.25">
      <c r="B61" s="67" t="s">
        <v>268</v>
      </c>
      <c r="C61" s="67" t="s">
        <v>284</v>
      </c>
      <c r="D61" s="75">
        <v>4380</v>
      </c>
      <c r="E61" s="75">
        <v>4380</v>
      </c>
      <c r="F61" s="75">
        <v>891.09</v>
      </c>
      <c r="G61" s="80">
        <f t="shared" si="0"/>
        <v>20.344520547945205</v>
      </c>
    </row>
    <row r="62" spans="2:7" ht="15" customHeight="1" x14ac:dyDescent="0.25">
      <c r="B62" s="37" t="s">
        <v>134</v>
      </c>
      <c r="C62" s="37" t="s">
        <v>5</v>
      </c>
      <c r="D62" s="41">
        <v>3870</v>
      </c>
      <c r="E62" s="41">
        <v>3870</v>
      </c>
      <c r="F62" s="41">
        <v>758.65</v>
      </c>
      <c r="G62" s="77">
        <f t="shared" si="0"/>
        <v>19.603359173126613</v>
      </c>
    </row>
    <row r="63" spans="2:7" ht="15" customHeight="1" x14ac:dyDescent="0.25">
      <c r="B63" s="37" t="s">
        <v>136</v>
      </c>
      <c r="C63" s="37" t="s">
        <v>26</v>
      </c>
      <c r="D63" s="41">
        <v>3320</v>
      </c>
      <c r="E63" s="41">
        <v>3320</v>
      </c>
      <c r="F63" s="41">
        <v>651.20000000000005</v>
      </c>
      <c r="G63" s="77">
        <f t="shared" si="0"/>
        <v>19.614457831325304</v>
      </c>
    </row>
    <row r="64" spans="2:7" ht="15" customHeight="1" x14ac:dyDescent="0.25">
      <c r="B64" s="37" t="s">
        <v>142</v>
      </c>
      <c r="C64" s="37" t="s">
        <v>189</v>
      </c>
      <c r="D64" s="41">
        <v>550</v>
      </c>
      <c r="E64" s="41">
        <v>550</v>
      </c>
      <c r="F64" s="41">
        <v>107.45</v>
      </c>
      <c r="G64" s="77">
        <f t="shared" si="0"/>
        <v>19.536363636363639</v>
      </c>
    </row>
    <row r="65" spans="2:7" ht="15" customHeight="1" x14ac:dyDescent="0.25">
      <c r="B65" s="37" t="s">
        <v>144</v>
      </c>
      <c r="C65" s="37" t="s">
        <v>14</v>
      </c>
      <c r="D65" s="41">
        <v>510</v>
      </c>
      <c r="E65" s="41">
        <v>510</v>
      </c>
      <c r="F65" s="41">
        <v>132.44</v>
      </c>
      <c r="G65" s="77">
        <f t="shared" si="0"/>
        <v>25.968627450980392</v>
      </c>
    </row>
    <row r="66" spans="2:7" ht="15" customHeight="1" x14ac:dyDescent="0.25">
      <c r="B66" s="37" t="s">
        <v>150</v>
      </c>
      <c r="C66" s="37" t="s">
        <v>194</v>
      </c>
      <c r="D66" s="41">
        <v>510</v>
      </c>
      <c r="E66" s="41">
        <v>510</v>
      </c>
      <c r="F66" s="41">
        <v>20.55</v>
      </c>
      <c r="G66" s="77">
        <f t="shared" si="0"/>
        <v>4.0294117647058831</v>
      </c>
    </row>
    <row r="67" spans="2:7" ht="15" customHeight="1" x14ac:dyDescent="0.25">
      <c r="B67" s="37" t="s">
        <v>172</v>
      </c>
      <c r="C67" s="37" t="s">
        <v>209</v>
      </c>
      <c r="D67" s="41">
        <v>0</v>
      </c>
      <c r="E67" s="41">
        <v>0</v>
      </c>
      <c r="F67" s="41">
        <v>111.89</v>
      </c>
      <c r="G67" s="77">
        <v>0</v>
      </c>
    </row>
    <row r="68" spans="2:7" ht="15" customHeight="1" x14ac:dyDescent="0.25">
      <c r="B68" s="67" t="s">
        <v>269</v>
      </c>
      <c r="C68" s="67" t="s">
        <v>285</v>
      </c>
      <c r="D68" s="75">
        <v>12800</v>
      </c>
      <c r="E68" s="75">
        <v>12800</v>
      </c>
      <c r="F68" s="75">
        <v>0</v>
      </c>
      <c r="G68" s="80">
        <f t="shared" si="0"/>
        <v>0</v>
      </c>
    </row>
    <row r="69" spans="2:7" ht="15" customHeight="1" x14ac:dyDescent="0.25">
      <c r="B69" s="37" t="s">
        <v>144</v>
      </c>
      <c r="C69" s="37" t="s">
        <v>14</v>
      </c>
      <c r="D69" s="41">
        <v>9420</v>
      </c>
      <c r="E69" s="41">
        <v>9420</v>
      </c>
      <c r="F69" s="41">
        <v>0</v>
      </c>
      <c r="G69" s="77">
        <f t="shared" si="0"/>
        <v>0</v>
      </c>
    </row>
    <row r="70" spans="2:7" ht="15" customHeight="1" x14ac:dyDescent="0.25">
      <c r="B70" s="37" t="s">
        <v>158</v>
      </c>
      <c r="C70" s="37" t="s">
        <v>202</v>
      </c>
      <c r="D70" s="41">
        <v>9420</v>
      </c>
      <c r="E70" s="41">
        <v>9420</v>
      </c>
      <c r="F70" s="41">
        <v>0</v>
      </c>
      <c r="G70" s="77">
        <f t="shared" si="0"/>
        <v>0</v>
      </c>
    </row>
    <row r="71" spans="2:7" ht="15" customHeight="1" x14ac:dyDescent="0.25">
      <c r="B71" s="37" t="s">
        <v>70</v>
      </c>
      <c r="C71" s="37" t="s">
        <v>83</v>
      </c>
      <c r="D71" s="41">
        <v>3380</v>
      </c>
      <c r="E71" s="41">
        <v>3380</v>
      </c>
      <c r="F71" s="41">
        <v>0</v>
      </c>
      <c r="G71" s="77">
        <f t="shared" si="0"/>
        <v>0</v>
      </c>
    </row>
    <row r="72" spans="2:7" ht="15" customHeight="1" x14ac:dyDescent="0.25">
      <c r="B72" s="37" t="s">
        <v>72</v>
      </c>
      <c r="C72" s="37" t="s">
        <v>85</v>
      </c>
      <c r="D72" s="41">
        <v>0</v>
      </c>
      <c r="E72" s="41">
        <v>0</v>
      </c>
      <c r="F72" s="41">
        <v>0</v>
      </c>
      <c r="G72" s="77">
        <v>0</v>
      </c>
    </row>
    <row r="73" spans="2:7" ht="15" customHeight="1" x14ac:dyDescent="0.25">
      <c r="B73" s="37" t="s">
        <v>74</v>
      </c>
      <c r="C73" s="37" t="s">
        <v>87</v>
      </c>
      <c r="D73" s="41">
        <v>2560</v>
      </c>
      <c r="E73" s="41">
        <v>2560</v>
      </c>
      <c r="F73" s="41">
        <v>0</v>
      </c>
      <c r="G73" s="77">
        <f t="shared" ref="G73:G136" si="1">(F73/E73)*100</f>
        <v>0</v>
      </c>
    </row>
    <row r="74" spans="2:7" ht="15" customHeight="1" x14ac:dyDescent="0.25">
      <c r="B74" s="37" t="s">
        <v>76</v>
      </c>
      <c r="C74" s="37" t="s">
        <v>89</v>
      </c>
      <c r="D74" s="41">
        <v>0</v>
      </c>
      <c r="E74" s="41">
        <v>0</v>
      </c>
      <c r="F74" s="41">
        <v>0</v>
      </c>
      <c r="G74" s="77">
        <v>0</v>
      </c>
    </row>
    <row r="75" spans="2:7" ht="15" customHeight="1" x14ac:dyDescent="0.25">
      <c r="B75" s="37" t="s">
        <v>77</v>
      </c>
      <c r="C75" s="37" t="s">
        <v>90</v>
      </c>
      <c r="D75" s="41">
        <v>0</v>
      </c>
      <c r="E75" s="41">
        <v>0</v>
      </c>
      <c r="F75" s="41">
        <v>0</v>
      </c>
      <c r="G75" s="77">
        <v>0</v>
      </c>
    </row>
    <row r="76" spans="2:7" ht="15" customHeight="1" x14ac:dyDescent="0.25">
      <c r="B76" s="37" t="s">
        <v>78</v>
      </c>
      <c r="C76" s="37" t="s">
        <v>91</v>
      </c>
      <c r="D76" s="41">
        <v>0</v>
      </c>
      <c r="E76" s="41">
        <v>0</v>
      </c>
      <c r="F76" s="41">
        <v>0</v>
      </c>
      <c r="G76" s="77">
        <v>0</v>
      </c>
    </row>
    <row r="77" spans="2:7" ht="15" customHeight="1" x14ac:dyDescent="0.25">
      <c r="B77" s="37" t="s">
        <v>80</v>
      </c>
      <c r="C77" s="37" t="s">
        <v>93</v>
      </c>
      <c r="D77" s="41">
        <v>820</v>
      </c>
      <c r="E77" s="41">
        <v>820</v>
      </c>
      <c r="F77" s="41">
        <v>0</v>
      </c>
      <c r="G77" s="77">
        <f t="shared" si="1"/>
        <v>0</v>
      </c>
    </row>
    <row r="78" spans="2:7" ht="25.5" customHeight="1" x14ac:dyDescent="0.25">
      <c r="B78" s="67" t="s">
        <v>270</v>
      </c>
      <c r="C78" s="67" t="s">
        <v>286</v>
      </c>
      <c r="D78" s="75">
        <v>1190</v>
      </c>
      <c r="E78" s="75">
        <v>1190</v>
      </c>
      <c r="F78" s="75">
        <v>531.89</v>
      </c>
      <c r="G78" s="80">
        <f t="shared" si="1"/>
        <v>44.696638655462181</v>
      </c>
    </row>
    <row r="79" spans="2:7" ht="15" customHeight="1" x14ac:dyDescent="0.25">
      <c r="B79" s="37" t="s">
        <v>144</v>
      </c>
      <c r="C79" s="37" t="s">
        <v>14</v>
      </c>
      <c r="D79" s="41">
        <v>1190</v>
      </c>
      <c r="E79" s="41">
        <v>1190</v>
      </c>
      <c r="F79" s="41">
        <v>531.89</v>
      </c>
      <c r="G79" s="77">
        <f t="shared" si="1"/>
        <v>44.696638655462181</v>
      </c>
    </row>
    <row r="80" spans="2:7" ht="15" customHeight="1" x14ac:dyDescent="0.25">
      <c r="B80" s="37" t="s">
        <v>162</v>
      </c>
      <c r="C80" s="37" t="s">
        <v>206</v>
      </c>
      <c r="D80" s="41">
        <v>1190</v>
      </c>
      <c r="E80" s="41">
        <v>1190</v>
      </c>
      <c r="F80" s="41">
        <v>531.89</v>
      </c>
      <c r="G80" s="77">
        <f t="shared" si="1"/>
        <v>44.696638655462181</v>
      </c>
    </row>
    <row r="81" spans="2:7" ht="15" customHeight="1" x14ac:dyDescent="0.25">
      <c r="B81" s="67" t="s">
        <v>271</v>
      </c>
      <c r="C81" s="67" t="s">
        <v>287</v>
      </c>
      <c r="D81" s="75">
        <v>0</v>
      </c>
      <c r="E81" s="75">
        <v>0</v>
      </c>
      <c r="F81" s="75">
        <v>240</v>
      </c>
      <c r="G81" s="80">
        <v>0</v>
      </c>
    </row>
    <row r="82" spans="2:7" ht="15" customHeight="1" x14ac:dyDescent="0.25">
      <c r="B82" s="37" t="s">
        <v>182</v>
      </c>
      <c r="C82" s="37" t="s">
        <v>225</v>
      </c>
      <c r="D82" s="41">
        <v>0</v>
      </c>
      <c r="E82" s="41">
        <v>0</v>
      </c>
      <c r="F82" s="41">
        <v>240</v>
      </c>
      <c r="G82" s="77">
        <v>0</v>
      </c>
    </row>
    <row r="83" spans="2:7" ht="15" customHeight="1" x14ac:dyDescent="0.25">
      <c r="B83" s="37" t="s">
        <v>184</v>
      </c>
      <c r="C83" s="37" t="s">
        <v>226</v>
      </c>
      <c r="D83" s="41">
        <v>0</v>
      </c>
      <c r="E83" s="41">
        <v>0</v>
      </c>
      <c r="F83" s="41">
        <v>240</v>
      </c>
      <c r="G83" s="77">
        <v>0</v>
      </c>
    </row>
    <row r="84" spans="2:7" ht="15" customHeight="1" x14ac:dyDescent="0.25">
      <c r="B84" s="69" t="s">
        <v>253</v>
      </c>
      <c r="C84" s="69" t="s">
        <v>288</v>
      </c>
      <c r="D84" s="73">
        <v>96940</v>
      </c>
      <c r="E84" s="73">
        <v>96940</v>
      </c>
      <c r="F84" s="73">
        <v>55512.12</v>
      </c>
      <c r="G84" s="78">
        <f t="shared" si="1"/>
        <v>57.26441097586136</v>
      </c>
    </row>
    <row r="85" spans="2:7" ht="15" customHeight="1" x14ac:dyDescent="0.25">
      <c r="B85" s="68" t="s">
        <v>259</v>
      </c>
      <c r="C85" s="68" t="s">
        <v>275</v>
      </c>
      <c r="D85" s="74">
        <v>96940</v>
      </c>
      <c r="E85" s="74">
        <v>96940</v>
      </c>
      <c r="F85" s="74">
        <v>55512.12</v>
      </c>
      <c r="G85" s="79">
        <f t="shared" si="1"/>
        <v>57.26441097586136</v>
      </c>
    </row>
    <row r="86" spans="2:7" ht="15" customHeight="1" x14ac:dyDescent="0.25">
      <c r="B86" s="67" t="s">
        <v>260</v>
      </c>
      <c r="C86" s="67" t="s">
        <v>276</v>
      </c>
      <c r="D86" s="75">
        <v>94080</v>
      </c>
      <c r="E86" s="75">
        <v>94080</v>
      </c>
      <c r="F86" s="75">
        <v>55512.12</v>
      </c>
      <c r="G86" s="80">
        <f t="shared" si="1"/>
        <v>59.005229591836738</v>
      </c>
    </row>
    <row r="87" spans="2:7" ht="15" customHeight="1" x14ac:dyDescent="0.25">
      <c r="B87" s="37" t="s">
        <v>144</v>
      </c>
      <c r="C87" s="37" t="s">
        <v>14</v>
      </c>
      <c r="D87" s="41">
        <v>93290</v>
      </c>
      <c r="E87" s="41">
        <v>93290</v>
      </c>
      <c r="F87" s="41">
        <v>54223.96</v>
      </c>
      <c r="G87" s="77">
        <f t="shared" si="1"/>
        <v>58.124086182870613</v>
      </c>
    </row>
    <row r="88" spans="2:7" ht="15" customHeight="1" x14ac:dyDescent="0.25">
      <c r="B88" s="37" t="s">
        <v>146</v>
      </c>
      <c r="C88" s="37" t="s">
        <v>28</v>
      </c>
      <c r="D88" s="41">
        <v>660</v>
      </c>
      <c r="E88" s="41">
        <v>660</v>
      </c>
      <c r="F88" s="41">
        <v>660</v>
      </c>
      <c r="G88" s="77">
        <f t="shared" si="1"/>
        <v>100</v>
      </c>
    </row>
    <row r="89" spans="2:7" ht="15" customHeight="1" x14ac:dyDescent="0.25">
      <c r="B89" s="37" t="s">
        <v>148</v>
      </c>
      <c r="C89" s="37" t="s">
        <v>192</v>
      </c>
      <c r="D89" s="41">
        <v>660</v>
      </c>
      <c r="E89" s="41">
        <v>660</v>
      </c>
      <c r="F89" s="41">
        <v>610.24</v>
      </c>
      <c r="G89" s="77">
        <f t="shared" si="1"/>
        <v>92.460606060606068</v>
      </c>
    </row>
    <row r="90" spans="2:7" ht="15" customHeight="1" x14ac:dyDescent="0.25">
      <c r="B90" s="37" t="s">
        <v>150</v>
      </c>
      <c r="C90" s="37" t="s">
        <v>194</v>
      </c>
      <c r="D90" s="41">
        <v>5440</v>
      </c>
      <c r="E90" s="41">
        <v>5440</v>
      </c>
      <c r="F90" s="41">
        <v>5440</v>
      </c>
      <c r="G90" s="77">
        <f t="shared" si="1"/>
        <v>100</v>
      </c>
    </row>
    <row r="91" spans="2:7" ht="15" customHeight="1" x14ac:dyDescent="0.25">
      <c r="B91" s="37" t="s">
        <v>152</v>
      </c>
      <c r="C91" s="37" t="s">
        <v>196</v>
      </c>
      <c r="D91" s="41">
        <v>49770</v>
      </c>
      <c r="E91" s="41">
        <v>49770</v>
      </c>
      <c r="F91" s="41">
        <v>22443.77</v>
      </c>
      <c r="G91" s="77">
        <f t="shared" si="1"/>
        <v>45.09497689371107</v>
      </c>
    </row>
    <row r="92" spans="2:7" ht="15" customHeight="1" x14ac:dyDescent="0.25">
      <c r="B92" s="37" t="s">
        <v>153</v>
      </c>
      <c r="C92" s="37" t="s">
        <v>197</v>
      </c>
      <c r="D92" s="41">
        <v>2390</v>
      </c>
      <c r="E92" s="41">
        <v>2390</v>
      </c>
      <c r="F92" s="41">
        <v>1632.44</v>
      </c>
      <c r="G92" s="77">
        <f t="shared" si="1"/>
        <v>68.302928870292888</v>
      </c>
    </row>
    <row r="93" spans="2:7" ht="15" customHeight="1" x14ac:dyDescent="0.25">
      <c r="B93" s="37" t="s">
        <v>154</v>
      </c>
      <c r="C93" s="37" t="s">
        <v>198</v>
      </c>
      <c r="D93" s="41">
        <v>1060</v>
      </c>
      <c r="E93" s="41">
        <v>1060</v>
      </c>
      <c r="F93" s="41">
        <v>0</v>
      </c>
      <c r="G93" s="77">
        <f t="shared" si="1"/>
        <v>0</v>
      </c>
    </row>
    <row r="94" spans="2:7" ht="15" customHeight="1" x14ac:dyDescent="0.25">
      <c r="B94" s="37" t="s">
        <v>155</v>
      </c>
      <c r="C94" s="37" t="s">
        <v>199</v>
      </c>
      <c r="D94" s="41">
        <v>270</v>
      </c>
      <c r="E94" s="41">
        <v>270</v>
      </c>
      <c r="F94" s="41">
        <v>270</v>
      </c>
      <c r="G94" s="77">
        <f t="shared" si="1"/>
        <v>100</v>
      </c>
    </row>
    <row r="95" spans="2:7" ht="15" customHeight="1" x14ac:dyDescent="0.25">
      <c r="B95" s="37" t="s">
        <v>157</v>
      </c>
      <c r="C95" s="37" t="s">
        <v>201</v>
      </c>
      <c r="D95" s="41">
        <v>1990</v>
      </c>
      <c r="E95" s="41">
        <v>1990</v>
      </c>
      <c r="F95" s="41">
        <v>858.4</v>
      </c>
      <c r="G95" s="77">
        <f t="shared" si="1"/>
        <v>43.1356783919598</v>
      </c>
    </row>
    <row r="96" spans="2:7" ht="15" customHeight="1" x14ac:dyDescent="0.25">
      <c r="B96" s="37" t="s">
        <v>158</v>
      </c>
      <c r="C96" s="37" t="s">
        <v>202</v>
      </c>
      <c r="D96" s="41">
        <v>14070</v>
      </c>
      <c r="E96" s="41">
        <v>14070</v>
      </c>
      <c r="F96" s="41">
        <v>12270.81</v>
      </c>
      <c r="G96" s="77">
        <f t="shared" si="1"/>
        <v>87.21257995735607</v>
      </c>
    </row>
    <row r="97" spans="2:7" ht="15" customHeight="1" x14ac:dyDescent="0.25">
      <c r="B97" s="37" t="s">
        <v>159</v>
      </c>
      <c r="C97" s="37" t="s">
        <v>203</v>
      </c>
      <c r="D97" s="41">
        <v>270</v>
      </c>
      <c r="E97" s="41">
        <v>270</v>
      </c>
      <c r="F97" s="41">
        <v>0</v>
      </c>
      <c r="G97" s="77">
        <f t="shared" si="1"/>
        <v>0</v>
      </c>
    </row>
    <row r="98" spans="2:7" ht="15" customHeight="1" x14ac:dyDescent="0.25">
      <c r="B98" s="37" t="s">
        <v>160</v>
      </c>
      <c r="C98" s="37" t="s">
        <v>204</v>
      </c>
      <c r="D98" s="41">
        <v>8890</v>
      </c>
      <c r="E98" s="41">
        <v>8890</v>
      </c>
      <c r="F98" s="41">
        <v>2164.71</v>
      </c>
      <c r="G98" s="77">
        <f t="shared" si="1"/>
        <v>24.349943757030371</v>
      </c>
    </row>
    <row r="99" spans="2:7" ht="15" customHeight="1" x14ac:dyDescent="0.25">
      <c r="B99" s="37" t="s">
        <v>161</v>
      </c>
      <c r="C99" s="37" t="s">
        <v>205</v>
      </c>
      <c r="D99" s="41">
        <v>2520</v>
      </c>
      <c r="E99" s="41">
        <v>2520</v>
      </c>
      <c r="F99" s="41">
        <v>4266</v>
      </c>
      <c r="G99" s="77">
        <f t="shared" si="1"/>
        <v>169.28571428571428</v>
      </c>
    </row>
    <row r="100" spans="2:7" ht="15" customHeight="1" x14ac:dyDescent="0.25">
      <c r="B100" s="37" t="s">
        <v>162</v>
      </c>
      <c r="C100" s="37" t="s">
        <v>206</v>
      </c>
      <c r="D100" s="41">
        <v>400</v>
      </c>
      <c r="E100" s="41">
        <v>400</v>
      </c>
      <c r="F100" s="41">
        <v>0</v>
      </c>
      <c r="G100" s="77">
        <f t="shared" si="1"/>
        <v>0</v>
      </c>
    </row>
    <row r="101" spans="2:7" ht="15" customHeight="1" x14ac:dyDescent="0.25">
      <c r="B101" s="37" t="s">
        <v>163</v>
      </c>
      <c r="C101" s="37" t="s">
        <v>207</v>
      </c>
      <c r="D101" s="41">
        <v>1190</v>
      </c>
      <c r="E101" s="41">
        <v>1190</v>
      </c>
      <c r="F101" s="41">
        <v>803.59</v>
      </c>
      <c r="G101" s="77">
        <f t="shared" si="1"/>
        <v>67.528571428571425</v>
      </c>
    </row>
    <row r="102" spans="2:7" ht="15" customHeight="1" x14ac:dyDescent="0.25">
      <c r="B102" s="37" t="s">
        <v>164</v>
      </c>
      <c r="C102" s="37" t="s">
        <v>208</v>
      </c>
      <c r="D102" s="41">
        <v>1060</v>
      </c>
      <c r="E102" s="41">
        <v>1060</v>
      </c>
      <c r="F102" s="41">
        <v>1060</v>
      </c>
      <c r="G102" s="77">
        <f t="shared" si="1"/>
        <v>100</v>
      </c>
    </row>
    <row r="103" spans="2:7" ht="15" customHeight="1" x14ac:dyDescent="0.25">
      <c r="B103" s="37" t="s">
        <v>167</v>
      </c>
      <c r="C103" s="37" t="s">
        <v>211</v>
      </c>
      <c r="D103" s="41">
        <v>1060</v>
      </c>
      <c r="E103" s="41">
        <v>1060</v>
      </c>
      <c r="F103" s="41">
        <v>0</v>
      </c>
      <c r="G103" s="77">
        <f t="shared" si="1"/>
        <v>0</v>
      </c>
    </row>
    <row r="104" spans="2:7" ht="15" customHeight="1" x14ac:dyDescent="0.25">
      <c r="B104" s="37" t="s">
        <v>168</v>
      </c>
      <c r="C104" s="37" t="s">
        <v>212</v>
      </c>
      <c r="D104" s="41">
        <v>270</v>
      </c>
      <c r="E104" s="41">
        <v>270</v>
      </c>
      <c r="F104" s="41">
        <v>142.76</v>
      </c>
      <c r="G104" s="77">
        <f t="shared" si="1"/>
        <v>52.874074074074073</v>
      </c>
    </row>
    <row r="105" spans="2:7" ht="15" customHeight="1" x14ac:dyDescent="0.25">
      <c r="B105" s="37" t="s">
        <v>169</v>
      </c>
      <c r="C105" s="37" t="s">
        <v>213</v>
      </c>
      <c r="D105" s="41">
        <v>130</v>
      </c>
      <c r="E105" s="41">
        <v>130</v>
      </c>
      <c r="F105" s="41">
        <v>108.09</v>
      </c>
      <c r="G105" s="77">
        <f t="shared" si="1"/>
        <v>83.146153846153851</v>
      </c>
    </row>
    <row r="106" spans="2:7" ht="15" customHeight="1" x14ac:dyDescent="0.25">
      <c r="B106" s="37" t="s">
        <v>171</v>
      </c>
      <c r="C106" s="37" t="s">
        <v>215</v>
      </c>
      <c r="D106" s="41">
        <v>0</v>
      </c>
      <c r="E106" s="41">
        <v>0</v>
      </c>
      <c r="F106" s="41">
        <v>373.28</v>
      </c>
      <c r="G106" s="77">
        <v>0</v>
      </c>
    </row>
    <row r="107" spans="2:7" ht="15" customHeight="1" x14ac:dyDescent="0.25">
      <c r="B107" s="37" t="s">
        <v>172</v>
      </c>
      <c r="C107" s="37" t="s">
        <v>209</v>
      </c>
      <c r="D107" s="41">
        <v>1190</v>
      </c>
      <c r="E107" s="41">
        <v>1190</v>
      </c>
      <c r="F107" s="41">
        <v>1119.8699999999999</v>
      </c>
      <c r="G107" s="77">
        <f t="shared" si="1"/>
        <v>94.10672268907561</v>
      </c>
    </row>
    <row r="108" spans="2:7" ht="15" customHeight="1" x14ac:dyDescent="0.25">
      <c r="B108" s="37" t="s">
        <v>173</v>
      </c>
      <c r="C108" s="37" t="s">
        <v>216</v>
      </c>
      <c r="D108" s="41">
        <v>790</v>
      </c>
      <c r="E108" s="41">
        <v>790</v>
      </c>
      <c r="F108" s="41">
        <v>1288.1600000000001</v>
      </c>
      <c r="G108" s="77">
        <f t="shared" si="1"/>
        <v>163.05822784810127</v>
      </c>
    </row>
    <row r="109" spans="2:7" ht="15" customHeight="1" x14ac:dyDescent="0.25">
      <c r="B109" s="37" t="s">
        <v>175</v>
      </c>
      <c r="C109" s="37" t="s">
        <v>218</v>
      </c>
      <c r="D109" s="41">
        <v>530</v>
      </c>
      <c r="E109" s="41">
        <v>530</v>
      </c>
      <c r="F109" s="41">
        <v>901.24</v>
      </c>
      <c r="G109" s="77">
        <f t="shared" si="1"/>
        <v>170.04528301886793</v>
      </c>
    </row>
    <row r="110" spans="2:7" ht="15" customHeight="1" x14ac:dyDescent="0.25">
      <c r="B110" s="37" t="s">
        <v>176</v>
      </c>
      <c r="C110" s="37" t="s">
        <v>219</v>
      </c>
      <c r="D110" s="41">
        <v>130</v>
      </c>
      <c r="E110" s="41">
        <v>130</v>
      </c>
      <c r="F110" s="41">
        <v>386.92</v>
      </c>
      <c r="G110" s="77">
        <f t="shared" si="1"/>
        <v>297.63076923076926</v>
      </c>
    </row>
    <row r="111" spans="2:7" ht="15" customHeight="1" x14ac:dyDescent="0.25">
      <c r="B111" s="37" t="s">
        <v>177</v>
      </c>
      <c r="C111" s="37" t="s">
        <v>220</v>
      </c>
      <c r="D111" s="41">
        <v>130</v>
      </c>
      <c r="E111" s="41">
        <v>130</v>
      </c>
      <c r="F111" s="41">
        <v>0</v>
      </c>
      <c r="G111" s="77">
        <f t="shared" si="1"/>
        <v>0</v>
      </c>
    </row>
    <row r="112" spans="2:7" ht="15" customHeight="1" x14ac:dyDescent="0.25">
      <c r="B112" s="67" t="s">
        <v>269</v>
      </c>
      <c r="C112" s="67" t="s">
        <v>285</v>
      </c>
      <c r="D112" s="75">
        <v>2860</v>
      </c>
      <c r="E112" s="75">
        <v>2860</v>
      </c>
      <c r="F112" s="75">
        <v>0</v>
      </c>
      <c r="G112" s="80">
        <f t="shared" si="1"/>
        <v>0</v>
      </c>
    </row>
    <row r="113" spans="2:7" ht="15" customHeight="1" x14ac:dyDescent="0.25">
      <c r="B113" s="37" t="s">
        <v>70</v>
      </c>
      <c r="C113" s="37" t="s">
        <v>83</v>
      </c>
      <c r="D113" s="41">
        <v>2860</v>
      </c>
      <c r="E113" s="41">
        <v>2860</v>
      </c>
      <c r="F113" s="41">
        <v>0</v>
      </c>
      <c r="G113" s="77">
        <f t="shared" si="1"/>
        <v>0</v>
      </c>
    </row>
    <row r="114" spans="2:7" ht="15" customHeight="1" x14ac:dyDescent="0.25">
      <c r="B114" s="37" t="s">
        <v>72</v>
      </c>
      <c r="C114" s="37" t="s">
        <v>85</v>
      </c>
      <c r="D114" s="41">
        <v>0</v>
      </c>
      <c r="E114" s="41">
        <v>0</v>
      </c>
      <c r="F114" s="41">
        <v>0</v>
      </c>
      <c r="G114" s="77">
        <v>0</v>
      </c>
    </row>
    <row r="115" spans="2:7" ht="15" customHeight="1" x14ac:dyDescent="0.25">
      <c r="B115" s="37" t="s">
        <v>74</v>
      </c>
      <c r="C115" s="37" t="s">
        <v>87</v>
      </c>
      <c r="D115" s="41">
        <v>2860</v>
      </c>
      <c r="E115" s="41">
        <v>2860</v>
      </c>
      <c r="F115" s="41">
        <v>0</v>
      </c>
      <c r="G115" s="77">
        <f t="shared" si="1"/>
        <v>0</v>
      </c>
    </row>
    <row r="116" spans="2:7" ht="15" customHeight="1" x14ac:dyDescent="0.25">
      <c r="B116" s="37" t="s">
        <v>75</v>
      </c>
      <c r="C116" s="37" t="s">
        <v>88</v>
      </c>
      <c r="D116" s="41">
        <v>0</v>
      </c>
      <c r="E116" s="41">
        <v>0</v>
      </c>
      <c r="F116" s="41">
        <v>0</v>
      </c>
      <c r="G116" s="77">
        <v>0</v>
      </c>
    </row>
    <row r="117" spans="2:7" ht="15" customHeight="1" x14ac:dyDescent="0.25">
      <c r="B117" s="37" t="s">
        <v>78</v>
      </c>
      <c r="C117" s="37" t="s">
        <v>91</v>
      </c>
      <c r="D117" s="41">
        <v>0</v>
      </c>
      <c r="E117" s="41">
        <v>0</v>
      </c>
      <c r="F117" s="41">
        <v>0</v>
      </c>
      <c r="G117" s="77">
        <v>0</v>
      </c>
    </row>
    <row r="118" spans="2:7" ht="15" customHeight="1" x14ac:dyDescent="0.25">
      <c r="B118" s="69" t="s">
        <v>229</v>
      </c>
      <c r="C118" s="69" t="s">
        <v>289</v>
      </c>
      <c r="D118" s="73">
        <v>23100</v>
      </c>
      <c r="E118" s="73">
        <v>23100</v>
      </c>
      <c r="F118" s="73">
        <v>7928.45</v>
      </c>
      <c r="G118" s="78">
        <f t="shared" si="1"/>
        <v>34.322294372294373</v>
      </c>
    </row>
    <row r="119" spans="2:7" ht="15" customHeight="1" x14ac:dyDescent="0.25">
      <c r="B119" s="69" t="s">
        <v>230</v>
      </c>
      <c r="C119" s="69" t="s">
        <v>289</v>
      </c>
      <c r="D119" s="73">
        <v>23100</v>
      </c>
      <c r="E119" s="73">
        <v>23100</v>
      </c>
      <c r="F119" s="73">
        <v>7928.45</v>
      </c>
      <c r="G119" s="78">
        <f t="shared" si="1"/>
        <v>34.322294372294373</v>
      </c>
    </row>
    <row r="120" spans="2:7" ht="15" customHeight="1" x14ac:dyDescent="0.25">
      <c r="B120" s="68" t="s">
        <v>259</v>
      </c>
      <c r="C120" s="68" t="s">
        <v>275</v>
      </c>
      <c r="D120" s="74">
        <v>23100</v>
      </c>
      <c r="E120" s="74">
        <v>23100</v>
      </c>
      <c r="F120" s="74">
        <v>7928.45</v>
      </c>
      <c r="G120" s="79">
        <f t="shared" si="1"/>
        <v>34.322294372294373</v>
      </c>
    </row>
    <row r="121" spans="2:7" ht="15" customHeight="1" x14ac:dyDescent="0.25">
      <c r="B121" s="67" t="s">
        <v>260</v>
      </c>
      <c r="C121" s="67" t="s">
        <v>276</v>
      </c>
      <c r="D121" s="75">
        <v>18700</v>
      </c>
      <c r="E121" s="75">
        <v>18700</v>
      </c>
      <c r="F121" s="75">
        <v>6491.86</v>
      </c>
      <c r="G121" s="80">
        <f t="shared" si="1"/>
        <v>34.715828877005343</v>
      </c>
    </row>
    <row r="122" spans="2:7" ht="15" customHeight="1" x14ac:dyDescent="0.25">
      <c r="B122" s="37" t="s">
        <v>134</v>
      </c>
      <c r="C122" s="37" t="s">
        <v>5</v>
      </c>
      <c r="D122" s="41">
        <v>600</v>
      </c>
      <c r="E122" s="41">
        <v>600</v>
      </c>
      <c r="F122" s="41">
        <v>0</v>
      </c>
      <c r="G122" s="77">
        <f t="shared" si="1"/>
        <v>0</v>
      </c>
    </row>
    <row r="123" spans="2:7" ht="15" customHeight="1" x14ac:dyDescent="0.25">
      <c r="B123" s="37" t="s">
        <v>137</v>
      </c>
      <c r="C123" s="37" t="s">
        <v>185</v>
      </c>
      <c r="D123" s="41">
        <v>500</v>
      </c>
      <c r="E123" s="41">
        <v>500</v>
      </c>
      <c r="F123" s="41">
        <v>0</v>
      </c>
      <c r="G123" s="77">
        <f t="shared" si="1"/>
        <v>0</v>
      </c>
    </row>
    <row r="124" spans="2:7" ht="15" customHeight="1" x14ac:dyDescent="0.25">
      <c r="B124" s="37" t="s">
        <v>142</v>
      </c>
      <c r="C124" s="37" t="s">
        <v>189</v>
      </c>
      <c r="D124" s="41">
        <v>100</v>
      </c>
      <c r="E124" s="41">
        <v>100</v>
      </c>
      <c r="F124" s="41">
        <v>0</v>
      </c>
      <c r="G124" s="77">
        <f t="shared" si="1"/>
        <v>0</v>
      </c>
    </row>
    <row r="125" spans="2:7" ht="15" customHeight="1" x14ac:dyDescent="0.25">
      <c r="B125" s="37" t="s">
        <v>144</v>
      </c>
      <c r="C125" s="37" t="s">
        <v>14</v>
      </c>
      <c r="D125" s="41">
        <v>18100</v>
      </c>
      <c r="E125" s="41">
        <v>18100</v>
      </c>
      <c r="F125" s="41">
        <v>6491.86</v>
      </c>
      <c r="G125" s="77">
        <f t="shared" si="1"/>
        <v>35.866629834254141</v>
      </c>
    </row>
    <row r="126" spans="2:7" ht="15" customHeight="1" x14ac:dyDescent="0.25">
      <c r="B126" s="37" t="s">
        <v>146</v>
      </c>
      <c r="C126" s="37" t="s">
        <v>28</v>
      </c>
      <c r="D126" s="41">
        <v>5300</v>
      </c>
      <c r="E126" s="41">
        <v>5300</v>
      </c>
      <c r="F126" s="41">
        <v>1810.75</v>
      </c>
      <c r="G126" s="77">
        <f t="shared" si="1"/>
        <v>34.165094339622641</v>
      </c>
    </row>
    <row r="127" spans="2:7" ht="15" customHeight="1" x14ac:dyDescent="0.25">
      <c r="B127" s="37" t="s">
        <v>148</v>
      </c>
      <c r="C127" s="37" t="s">
        <v>192</v>
      </c>
      <c r="D127" s="41">
        <v>400</v>
      </c>
      <c r="E127" s="41">
        <v>400</v>
      </c>
      <c r="F127" s="41">
        <v>0</v>
      </c>
      <c r="G127" s="77">
        <f t="shared" si="1"/>
        <v>0</v>
      </c>
    </row>
    <row r="128" spans="2:7" ht="15" customHeight="1" x14ac:dyDescent="0.25">
      <c r="B128" s="37" t="s">
        <v>150</v>
      </c>
      <c r="C128" s="37" t="s">
        <v>194</v>
      </c>
      <c r="D128" s="41">
        <v>5000</v>
      </c>
      <c r="E128" s="41">
        <v>5000</v>
      </c>
      <c r="F128" s="41">
        <v>2076.7600000000002</v>
      </c>
      <c r="G128" s="77">
        <f t="shared" si="1"/>
        <v>41.535200000000003</v>
      </c>
    </row>
    <row r="129" spans="2:7" ht="15" customHeight="1" x14ac:dyDescent="0.25">
      <c r="B129" s="37" t="s">
        <v>153</v>
      </c>
      <c r="C129" s="37" t="s">
        <v>197</v>
      </c>
      <c r="D129" s="41">
        <v>600</v>
      </c>
      <c r="E129" s="41">
        <v>600</v>
      </c>
      <c r="F129" s="41">
        <v>0</v>
      </c>
      <c r="G129" s="77">
        <f t="shared" si="1"/>
        <v>0</v>
      </c>
    </row>
    <row r="130" spans="2:7" ht="15" customHeight="1" x14ac:dyDescent="0.25">
      <c r="B130" s="37" t="s">
        <v>155</v>
      </c>
      <c r="C130" s="37" t="s">
        <v>199</v>
      </c>
      <c r="D130" s="41">
        <v>0</v>
      </c>
      <c r="E130" s="41">
        <v>0</v>
      </c>
      <c r="F130" s="41">
        <v>0</v>
      </c>
      <c r="G130" s="77">
        <v>0</v>
      </c>
    </row>
    <row r="131" spans="2:7" ht="15" customHeight="1" x14ac:dyDescent="0.25">
      <c r="B131" s="37" t="s">
        <v>157</v>
      </c>
      <c r="C131" s="37" t="s">
        <v>201</v>
      </c>
      <c r="D131" s="41">
        <v>500</v>
      </c>
      <c r="E131" s="41">
        <v>500</v>
      </c>
      <c r="F131" s="41">
        <v>0</v>
      </c>
      <c r="G131" s="77">
        <f t="shared" si="1"/>
        <v>0</v>
      </c>
    </row>
    <row r="132" spans="2:7" ht="15" customHeight="1" x14ac:dyDescent="0.25">
      <c r="B132" s="37" t="s">
        <v>162</v>
      </c>
      <c r="C132" s="37" t="s">
        <v>206</v>
      </c>
      <c r="D132" s="41">
        <v>3100</v>
      </c>
      <c r="E132" s="41">
        <v>3100</v>
      </c>
      <c r="F132" s="41">
        <v>1224.03</v>
      </c>
      <c r="G132" s="77">
        <f t="shared" si="1"/>
        <v>39.484838709677419</v>
      </c>
    </row>
    <row r="133" spans="2:7" ht="15" customHeight="1" x14ac:dyDescent="0.25">
      <c r="B133" s="37" t="s">
        <v>163</v>
      </c>
      <c r="C133" s="37" t="s">
        <v>207</v>
      </c>
      <c r="D133" s="41">
        <v>1800</v>
      </c>
      <c r="E133" s="41">
        <v>1800</v>
      </c>
      <c r="F133" s="41">
        <v>312.5</v>
      </c>
      <c r="G133" s="77">
        <f t="shared" si="1"/>
        <v>17.361111111111111</v>
      </c>
    </row>
    <row r="134" spans="2:7" ht="15" customHeight="1" x14ac:dyDescent="0.25">
      <c r="B134" s="37" t="s">
        <v>164</v>
      </c>
      <c r="C134" s="37" t="s">
        <v>208</v>
      </c>
      <c r="D134" s="41">
        <v>1000</v>
      </c>
      <c r="E134" s="41">
        <v>1000</v>
      </c>
      <c r="F134" s="41">
        <v>879.52</v>
      </c>
      <c r="G134" s="77">
        <f t="shared" si="1"/>
        <v>87.951999999999998</v>
      </c>
    </row>
    <row r="135" spans="2:7" ht="15" customHeight="1" x14ac:dyDescent="0.25">
      <c r="B135" s="37" t="s">
        <v>169</v>
      </c>
      <c r="C135" s="37" t="s">
        <v>213</v>
      </c>
      <c r="D135" s="41">
        <v>200</v>
      </c>
      <c r="E135" s="41">
        <v>200</v>
      </c>
      <c r="F135" s="41">
        <v>62.21</v>
      </c>
      <c r="G135" s="77">
        <f t="shared" si="1"/>
        <v>31.105</v>
      </c>
    </row>
    <row r="136" spans="2:7" ht="15" customHeight="1" x14ac:dyDescent="0.25">
      <c r="B136" s="37" t="s">
        <v>170</v>
      </c>
      <c r="C136" s="37" t="s">
        <v>214</v>
      </c>
      <c r="D136" s="41">
        <v>200</v>
      </c>
      <c r="E136" s="41">
        <v>200</v>
      </c>
      <c r="F136" s="41">
        <v>126.09</v>
      </c>
      <c r="G136" s="77">
        <f t="shared" si="1"/>
        <v>63.045000000000009</v>
      </c>
    </row>
    <row r="137" spans="2:7" ht="15" customHeight="1" x14ac:dyDescent="0.25">
      <c r="B137" s="67" t="s">
        <v>269</v>
      </c>
      <c r="C137" s="67" t="s">
        <v>285</v>
      </c>
      <c r="D137" s="75">
        <v>4400</v>
      </c>
      <c r="E137" s="75">
        <v>4400</v>
      </c>
      <c r="F137" s="75">
        <v>1436.59</v>
      </c>
      <c r="G137" s="80">
        <f t="shared" ref="G137:G198" si="2">(F137/E137)*100</f>
        <v>32.649772727272726</v>
      </c>
    </row>
    <row r="138" spans="2:7" ht="15" customHeight="1" x14ac:dyDescent="0.25">
      <c r="B138" s="37" t="s">
        <v>70</v>
      </c>
      <c r="C138" s="37" t="s">
        <v>83</v>
      </c>
      <c r="D138" s="41">
        <v>4400</v>
      </c>
      <c r="E138" s="41">
        <v>4400</v>
      </c>
      <c r="F138" s="41">
        <v>1436.59</v>
      </c>
      <c r="G138" s="77">
        <f t="shared" si="2"/>
        <v>32.649772727272726</v>
      </c>
    </row>
    <row r="139" spans="2:7" ht="15" customHeight="1" x14ac:dyDescent="0.25">
      <c r="B139" s="37" t="s">
        <v>74</v>
      </c>
      <c r="C139" s="37" t="s">
        <v>87</v>
      </c>
      <c r="D139" s="41">
        <v>1400</v>
      </c>
      <c r="E139" s="41">
        <v>1400</v>
      </c>
      <c r="F139" s="41">
        <v>568.75</v>
      </c>
      <c r="G139" s="77">
        <f t="shared" si="2"/>
        <v>40.625</v>
      </c>
    </row>
    <row r="140" spans="2:7" ht="15" customHeight="1" x14ac:dyDescent="0.25">
      <c r="B140" s="37" t="s">
        <v>75</v>
      </c>
      <c r="C140" s="37" t="s">
        <v>88</v>
      </c>
      <c r="D140" s="41">
        <v>0</v>
      </c>
      <c r="E140" s="41">
        <v>0</v>
      </c>
      <c r="F140" s="41">
        <v>612.35</v>
      </c>
      <c r="G140" s="77">
        <v>0</v>
      </c>
    </row>
    <row r="141" spans="2:7" ht="15" customHeight="1" x14ac:dyDescent="0.25">
      <c r="B141" s="37" t="s">
        <v>76</v>
      </c>
      <c r="C141" s="37" t="s">
        <v>89</v>
      </c>
      <c r="D141" s="41">
        <v>1300</v>
      </c>
      <c r="E141" s="41">
        <v>1300</v>
      </c>
      <c r="F141" s="41">
        <v>0</v>
      </c>
      <c r="G141" s="77">
        <f t="shared" si="2"/>
        <v>0</v>
      </c>
    </row>
    <row r="142" spans="2:7" ht="15" customHeight="1" x14ac:dyDescent="0.25">
      <c r="B142" s="37" t="s">
        <v>78</v>
      </c>
      <c r="C142" s="37" t="s">
        <v>91</v>
      </c>
      <c r="D142" s="41">
        <v>1000</v>
      </c>
      <c r="E142" s="41">
        <v>1000</v>
      </c>
      <c r="F142" s="41">
        <v>0</v>
      </c>
      <c r="G142" s="77">
        <f t="shared" si="2"/>
        <v>0</v>
      </c>
    </row>
    <row r="143" spans="2:7" ht="15" customHeight="1" x14ac:dyDescent="0.25">
      <c r="B143" s="37" t="s">
        <v>80</v>
      </c>
      <c r="C143" s="37" t="s">
        <v>93</v>
      </c>
      <c r="D143" s="41">
        <v>700</v>
      </c>
      <c r="E143" s="41">
        <v>700</v>
      </c>
      <c r="F143" s="41">
        <v>255.49</v>
      </c>
      <c r="G143" s="77">
        <f t="shared" si="2"/>
        <v>36.498571428571431</v>
      </c>
    </row>
    <row r="144" spans="2:7" ht="15" customHeight="1" x14ac:dyDescent="0.25">
      <c r="B144" s="69" t="s">
        <v>231</v>
      </c>
      <c r="C144" s="69" t="s">
        <v>290</v>
      </c>
      <c r="D144" s="73">
        <v>86000</v>
      </c>
      <c r="E144" s="73">
        <v>86000</v>
      </c>
      <c r="F144" s="73">
        <v>34134.58</v>
      </c>
      <c r="G144" s="78">
        <f t="shared" si="2"/>
        <v>39.691372093023261</v>
      </c>
    </row>
    <row r="145" spans="2:7" ht="15" customHeight="1" x14ac:dyDescent="0.25">
      <c r="B145" s="69" t="s">
        <v>232</v>
      </c>
      <c r="C145" s="69" t="s">
        <v>291</v>
      </c>
      <c r="D145" s="73">
        <v>86000</v>
      </c>
      <c r="E145" s="73">
        <v>86000</v>
      </c>
      <c r="F145" s="73">
        <v>34134.58</v>
      </c>
      <c r="G145" s="78">
        <f t="shared" si="2"/>
        <v>39.691372093023261</v>
      </c>
    </row>
    <row r="146" spans="2:7" ht="15" customHeight="1" x14ac:dyDescent="0.25">
      <c r="B146" s="68" t="s">
        <v>259</v>
      </c>
      <c r="C146" s="68" t="s">
        <v>275</v>
      </c>
      <c r="D146" s="74">
        <v>86000</v>
      </c>
      <c r="E146" s="74">
        <v>86000</v>
      </c>
      <c r="F146" s="74">
        <v>34134.58</v>
      </c>
      <c r="G146" s="79">
        <f t="shared" si="2"/>
        <v>39.691372093023261</v>
      </c>
    </row>
    <row r="147" spans="2:7" ht="15" customHeight="1" x14ac:dyDescent="0.25">
      <c r="B147" s="67" t="s">
        <v>260</v>
      </c>
      <c r="C147" s="67" t="s">
        <v>276</v>
      </c>
      <c r="D147" s="75">
        <v>9500</v>
      </c>
      <c r="E147" s="75">
        <v>9500</v>
      </c>
      <c r="F147" s="75">
        <v>5660.79</v>
      </c>
      <c r="G147" s="80">
        <f t="shared" si="2"/>
        <v>59.587263157894732</v>
      </c>
    </row>
    <row r="148" spans="2:7" ht="15" customHeight="1" x14ac:dyDescent="0.25">
      <c r="B148" s="37" t="s">
        <v>144</v>
      </c>
      <c r="C148" s="37" t="s">
        <v>14</v>
      </c>
      <c r="D148" s="41">
        <v>9500</v>
      </c>
      <c r="E148" s="41">
        <v>9500</v>
      </c>
      <c r="F148" s="41">
        <v>5660.79</v>
      </c>
      <c r="G148" s="77">
        <f t="shared" si="2"/>
        <v>59.587263157894732</v>
      </c>
    </row>
    <row r="149" spans="2:7" ht="15" customHeight="1" x14ac:dyDescent="0.25">
      <c r="B149" s="37" t="s">
        <v>150</v>
      </c>
      <c r="C149" s="37" t="s">
        <v>194</v>
      </c>
      <c r="D149" s="41">
        <v>4000</v>
      </c>
      <c r="E149" s="41">
        <v>4000</v>
      </c>
      <c r="F149" s="41">
        <v>3188.83</v>
      </c>
      <c r="G149" s="77">
        <f t="shared" si="2"/>
        <v>79.720749999999995</v>
      </c>
    </row>
    <row r="150" spans="2:7" ht="15" customHeight="1" x14ac:dyDescent="0.25">
      <c r="B150" s="37" t="s">
        <v>153</v>
      </c>
      <c r="C150" s="37" t="s">
        <v>197</v>
      </c>
      <c r="D150" s="41">
        <v>200</v>
      </c>
      <c r="E150" s="41">
        <v>200</v>
      </c>
      <c r="F150" s="41">
        <v>0</v>
      </c>
      <c r="G150" s="77">
        <f t="shared" si="2"/>
        <v>0</v>
      </c>
    </row>
    <row r="151" spans="2:7" ht="15" customHeight="1" x14ac:dyDescent="0.25">
      <c r="B151" s="37" t="s">
        <v>155</v>
      </c>
      <c r="C151" s="37" t="s">
        <v>199</v>
      </c>
      <c r="D151" s="41">
        <v>500</v>
      </c>
      <c r="E151" s="41">
        <v>500</v>
      </c>
      <c r="F151" s="41">
        <v>247.6</v>
      </c>
      <c r="G151" s="77">
        <f t="shared" si="2"/>
        <v>49.519999999999996</v>
      </c>
    </row>
    <row r="152" spans="2:7" ht="15" customHeight="1" x14ac:dyDescent="0.25">
      <c r="B152" s="37" t="s">
        <v>158</v>
      </c>
      <c r="C152" s="37" t="s">
        <v>202</v>
      </c>
      <c r="D152" s="41">
        <v>700</v>
      </c>
      <c r="E152" s="41">
        <v>700</v>
      </c>
      <c r="F152" s="41">
        <v>584</v>
      </c>
      <c r="G152" s="77">
        <f t="shared" si="2"/>
        <v>83.428571428571431</v>
      </c>
    </row>
    <row r="153" spans="2:7" ht="15" customHeight="1" x14ac:dyDescent="0.25">
      <c r="B153" s="37" t="s">
        <v>160</v>
      </c>
      <c r="C153" s="37" t="s">
        <v>204</v>
      </c>
      <c r="D153" s="41">
        <v>1400</v>
      </c>
      <c r="E153" s="41">
        <v>1400</v>
      </c>
      <c r="F153" s="41">
        <v>663.06</v>
      </c>
      <c r="G153" s="77">
        <f t="shared" si="2"/>
        <v>47.361428571428569</v>
      </c>
    </row>
    <row r="154" spans="2:7" ht="15" customHeight="1" x14ac:dyDescent="0.25">
      <c r="B154" s="37" t="s">
        <v>161</v>
      </c>
      <c r="C154" s="37" t="s">
        <v>205</v>
      </c>
      <c r="D154" s="41">
        <v>500</v>
      </c>
      <c r="E154" s="41">
        <v>500</v>
      </c>
      <c r="F154" s="41">
        <v>385.55</v>
      </c>
      <c r="G154" s="77">
        <f t="shared" si="2"/>
        <v>77.11</v>
      </c>
    </row>
    <row r="155" spans="2:7" ht="15" customHeight="1" x14ac:dyDescent="0.25">
      <c r="B155" s="37" t="s">
        <v>164</v>
      </c>
      <c r="C155" s="37" t="s">
        <v>208</v>
      </c>
      <c r="D155" s="41">
        <v>1200</v>
      </c>
      <c r="E155" s="41">
        <v>1200</v>
      </c>
      <c r="F155" s="41">
        <v>0</v>
      </c>
      <c r="G155" s="77">
        <f t="shared" si="2"/>
        <v>0</v>
      </c>
    </row>
    <row r="156" spans="2:7" ht="15" customHeight="1" x14ac:dyDescent="0.25">
      <c r="B156" s="37" t="s">
        <v>172</v>
      </c>
      <c r="C156" s="37" t="s">
        <v>209</v>
      </c>
      <c r="D156" s="41">
        <v>1000</v>
      </c>
      <c r="E156" s="41">
        <v>1000</v>
      </c>
      <c r="F156" s="41">
        <v>591.75</v>
      </c>
      <c r="G156" s="77">
        <f t="shared" si="2"/>
        <v>59.174999999999997</v>
      </c>
    </row>
    <row r="157" spans="2:7" ht="15" customHeight="1" x14ac:dyDescent="0.25">
      <c r="B157" s="67" t="s">
        <v>261</v>
      </c>
      <c r="C157" s="67" t="s">
        <v>277</v>
      </c>
      <c r="D157" s="75">
        <v>32000</v>
      </c>
      <c r="E157" s="75">
        <v>32000</v>
      </c>
      <c r="F157" s="75">
        <v>15994.79</v>
      </c>
      <c r="G157" s="80">
        <f t="shared" si="2"/>
        <v>49.983718750000001</v>
      </c>
    </row>
    <row r="158" spans="2:7" ht="15" customHeight="1" x14ac:dyDescent="0.25">
      <c r="B158" s="37" t="s">
        <v>134</v>
      </c>
      <c r="C158" s="37" t="s">
        <v>5</v>
      </c>
      <c r="D158" s="41">
        <v>32000</v>
      </c>
      <c r="E158" s="41">
        <v>32000</v>
      </c>
      <c r="F158" s="41">
        <v>15994.79</v>
      </c>
      <c r="G158" s="77">
        <f t="shared" si="2"/>
        <v>49.983718750000001</v>
      </c>
    </row>
    <row r="159" spans="2:7" ht="15" customHeight="1" x14ac:dyDescent="0.25">
      <c r="B159" s="37" t="s">
        <v>136</v>
      </c>
      <c r="C159" s="37" t="s">
        <v>26</v>
      </c>
      <c r="D159" s="41">
        <v>32000</v>
      </c>
      <c r="E159" s="41">
        <v>32000</v>
      </c>
      <c r="F159" s="41">
        <v>15994.79</v>
      </c>
      <c r="G159" s="77">
        <f t="shared" si="2"/>
        <v>49.983718750000001</v>
      </c>
    </row>
    <row r="160" spans="2:7" ht="15" customHeight="1" x14ac:dyDescent="0.25">
      <c r="B160" s="37" t="s">
        <v>142</v>
      </c>
      <c r="C160" s="37" t="s">
        <v>189</v>
      </c>
      <c r="D160" s="41">
        <v>0</v>
      </c>
      <c r="E160" s="41">
        <v>0</v>
      </c>
      <c r="F160" s="41">
        <v>0</v>
      </c>
      <c r="G160" s="77">
        <v>0</v>
      </c>
    </row>
    <row r="161" spans="2:60" ht="15" customHeight="1" x14ac:dyDescent="0.25">
      <c r="B161" s="67" t="s">
        <v>263</v>
      </c>
      <c r="C161" s="67" t="s">
        <v>279</v>
      </c>
      <c r="D161" s="75">
        <v>40000</v>
      </c>
      <c r="E161" s="75">
        <v>40000</v>
      </c>
      <c r="F161" s="75">
        <v>7600</v>
      </c>
      <c r="G161" s="80">
        <f t="shared" si="2"/>
        <v>19</v>
      </c>
    </row>
    <row r="162" spans="2:60" s="55" customFormat="1" ht="15" customHeight="1" x14ac:dyDescent="0.25">
      <c r="B162" s="37" t="s">
        <v>144</v>
      </c>
      <c r="C162" s="37" t="s">
        <v>14</v>
      </c>
      <c r="D162" s="41">
        <v>40000</v>
      </c>
      <c r="E162" s="41">
        <v>40000</v>
      </c>
      <c r="F162" s="41">
        <v>7600</v>
      </c>
      <c r="G162" s="77">
        <f t="shared" si="2"/>
        <v>19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</row>
    <row r="163" spans="2:60" s="55" customFormat="1" ht="15" customHeight="1" x14ac:dyDescent="0.25">
      <c r="B163" s="37" t="s">
        <v>151</v>
      </c>
      <c r="C163" s="37" t="s">
        <v>195</v>
      </c>
      <c r="D163" s="41">
        <v>40000</v>
      </c>
      <c r="E163" s="41">
        <v>40000</v>
      </c>
      <c r="F163" s="41">
        <v>7600</v>
      </c>
      <c r="G163" s="77">
        <f t="shared" si="2"/>
        <v>19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</row>
    <row r="164" spans="2:60" ht="15" customHeight="1" x14ac:dyDescent="0.25">
      <c r="B164" s="67" t="s">
        <v>264</v>
      </c>
      <c r="C164" s="67" t="s">
        <v>280</v>
      </c>
      <c r="D164" s="75">
        <v>4000</v>
      </c>
      <c r="E164" s="75">
        <v>4000</v>
      </c>
      <c r="F164" s="75">
        <v>1375</v>
      </c>
      <c r="G164" s="80">
        <f t="shared" si="2"/>
        <v>34.375</v>
      </c>
    </row>
    <row r="165" spans="2:60" s="55" customFormat="1" ht="15" customHeight="1" x14ac:dyDescent="0.25">
      <c r="B165" s="37" t="s">
        <v>144</v>
      </c>
      <c r="C165" s="37" t="s">
        <v>14</v>
      </c>
      <c r="D165" s="41">
        <v>4000</v>
      </c>
      <c r="E165" s="41">
        <v>4000</v>
      </c>
      <c r="F165" s="41">
        <v>1375</v>
      </c>
      <c r="G165" s="77">
        <f t="shared" si="2"/>
        <v>34.375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</row>
    <row r="166" spans="2:60" s="55" customFormat="1" ht="15" customHeight="1" x14ac:dyDescent="0.25">
      <c r="B166" s="37" t="s">
        <v>157</v>
      </c>
      <c r="C166" s="37" t="s">
        <v>201</v>
      </c>
      <c r="D166" s="41">
        <v>1000</v>
      </c>
      <c r="E166" s="41">
        <v>1000</v>
      </c>
      <c r="F166" s="41">
        <v>430</v>
      </c>
      <c r="G166" s="77">
        <f t="shared" si="2"/>
        <v>43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</row>
    <row r="167" spans="2:60" s="55" customFormat="1" ht="15" customHeight="1" x14ac:dyDescent="0.25">
      <c r="B167" s="37" t="s">
        <v>172</v>
      </c>
      <c r="C167" s="37" t="s">
        <v>209</v>
      </c>
      <c r="D167" s="41">
        <v>3000</v>
      </c>
      <c r="E167" s="41">
        <v>3000</v>
      </c>
      <c r="F167" s="41">
        <v>945</v>
      </c>
      <c r="G167" s="77">
        <f t="shared" si="2"/>
        <v>31.5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</row>
    <row r="168" spans="2:60" ht="15" customHeight="1" x14ac:dyDescent="0.25">
      <c r="B168" s="67" t="s">
        <v>265</v>
      </c>
      <c r="C168" s="67" t="s">
        <v>281</v>
      </c>
      <c r="D168" s="75">
        <v>0</v>
      </c>
      <c r="E168" s="75">
        <v>0</v>
      </c>
      <c r="F168" s="75">
        <v>3504</v>
      </c>
      <c r="G168" s="80">
        <v>0</v>
      </c>
    </row>
    <row r="169" spans="2:60" s="55" customFormat="1" ht="15" customHeight="1" x14ac:dyDescent="0.25">
      <c r="B169" s="37" t="s">
        <v>144</v>
      </c>
      <c r="C169" s="37" t="s">
        <v>14</v>
      </c>
      <c r="D169" s="41">
        <v>0</v>
      </c>
      <c r="E169" s="41">
        <v>0</v>
      </c>
      <c r="F169" s="41">
        <v>3504</v>
      </c>
      <c r="G169" s="77">
        <v>0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</row>
    <row r="170" spans="2:60" s="55" customFormat="1" ht="15" customHeight="1" x14ac:dyDescent="0.25">
      <c r="B170" s="37" t="s">
        <v>172</v>
      </c>
      <c r="C170" s="37" t="s">
        <v>209</v>
      </c>
      <c r="D170" s="41">
        <v>0</v>
      </c>
      <c r="E170" s="41">
        <v>0</v>
      </c>
      <c r="F170" s="41">
        <v>3504</v>
      </c>
      <c r="G170" s="77">
        <v>0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2:60" ht="15" customHeight="1" x14ac:dyDescent="0.25">
      <c r="B171" s="67" t="s">
        <v>269</v>
      </c>
      <c r="C171" s="67" t="s">
        <v>285</v>
      </c>
      <c r="D171" s="75">
        <v>500</v>
      </c>
      <c r="E171" s="75">
        <v>500</v>
      </c>
      <c r="F171" s="75">
        <v>0</v>
      </c>
      <c r="G171" s="80">
        <f t="shared" si="2"/>
        <v>0</v>
      </c>
    </row>
    <row r="172" spans="2:60" s="55" customFormat="1" ht="15" customHeight="1" x14ac:dyDescent="0.25">
      <c r="B172" s="37" t="s">
        <v>70</v>
      </c>
      <c r="C172" s="37" t="s">
        <v>83</v>
      </c>
      <c r="D172" s="41">
        <v>500</v>
      </c>
      <c r="E172" s="41">
        <v>500</v>
      </c>
      <c r="F172" s="41">
        <v>0</v>
      </c>
      <c r="G172" s="77">
        <f t="shared" si="2"/>
        <v>0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</row>
    <row r="173" spans="2:60" s="55" customFormat="1" ht="15" customHeight="1" x14ac:dyDescent="0.25">
      <c r="B173" s="37" t="s">
        <v>76</v>
      </c>
      <c r="C173" s="37" t="s">
        <v>89</v>
      </c>
      <c r="D173" s="41">
        <v>0</v>
      </c>
      <c r="E173" s="41">
        <v>0</v>
      </c>
      <c r="F173" s="41">
        <v>0</v>
      </c>
      <c r="G173" s="77">
        <v>0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2:60" s="55" customFormat="1" ht="15" customHeight="1" x14ac:dyDescent="0.25">
      <c r="B174" s="37" t="s">
        <v>80</v>
      </c>
      <c r="C174" s="37" t="s">
        <v>93</v>
      </c>
      <c r="D174" s="41">
        <v>500</v>
      </c>
      <c r="E174" s="41">
        <v>500</v>
      </c>
      <c r="F174" s="41">
        <v>0</v>
      </c>
      <c r="G174" s="77">
        <f t="shared" si="2"/>
        <v>0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</row>
    <row r="175" spans="2:60" ht="15" customHeight="1" x14ac:dyDescent="0.25">
      <c r="B175" s="69" t="s">
        <v>233</v>
      </c>
      <c r="C175" s="69" t="s">
        <v>292</v>
      </c>
      <c r="D175" s="73">
        <v>1258950</v>
      </c>
      <c r="E175" s="73">
        <v>1258950</v>
      </c>
      <c r="F175" s="73">
        <v>585252.93999999994</v>
      </c>
      <c r="G175" s="78">
        <f t="shared" si="2"/>
        <v>46.487385519679094</v>
      </c>
    </row>
    <row r="176" spans="2:60" ht="15" customHeight="1" x14ac:dyDescent="0.25">
      <c r="B176" s="69" t="s">
        <v>234</v>
      </c>
      <c r="C176" s="69" t="s">
        <v>293</v>
      </c>
      <c r="D176" s="73">
        <v>1256830</v>
      </c>
      <c r="E176" s="73">
        <v>1256830</v>
      </c>
      <c r="F176" s="73">
        <v>583474.49</v>
      </c>
      <c r="G176" s="78">
        <f t="shared" si="2"/>
        <v>46.424296842055014</v>
      </c>
    </row>
    <row r="177" spans="2:60" ht="15" customHeight="1" x14ac:dyDescent="0.25">
      <c r="B177" s="68" t="s">
        <v>259</v>
      </c>
      <c r="C177" s="68" t="s">
        <v>275</v>
      </c>
      <c r="D177" s="74">
        <v>1256830</v>
      </c>
      <c r="E177" s="74">
        <v>1256830</v>
      </c>
      <c r="F177" s="74">
        <v>583474.49</v>
      </c>
      <c r="G177" s="79">
        <f t="shared" si="2"/>
        <v>46.424296842055014</v>
      </c>
    </row>
    <row r="178" spans="2:60" ht="15" customHeight="1" x14ac:dyDescent="0.25">
      <c r="B178" s="67" t="s">
        <v>260</v>
      </c>
      <c r="C178" s="67" t="s">
        <v>276</v>
      </c>
      <c r="D178" s="75">
        <v>1129500</v>
      </c>
      <c r="E178" s="75">
        <v>1129500</v>
      </c>
      <c r="F178" s="75">
        <v>537267.25</v>
      </c>
      <c r="G178" s="80">
        <f t="shared" si="2"/>
        <v>47.566821602478967</v>
      </c>
    </row>
    <row r="179" spans="2:60" s="55" customFormat="1" ht="15" customHeight="1" x14ac:dyDescent="0.25">
      <c r="B179" s="37" t="s">
        <v>134</v>
      </c>
      <c r="C179" s="37" t="s">
        <v>5</v>
      </c>
      <c r="D179" s="41">
        <v>1063000</v>
      </c>
      <c r="E179" s="41">
        <v>1063000</v>
      </c>
      <c r="F179" s="41">
        <v>518931.6</v>
      </c>
      <c r="G179" s="77">
        <f t="shared" si="2"/>
        <v>48.817648165569146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</row>
    <row r="180" spans="2:60" s="55" customFormat="1" ht="15" customHeight="1" x14ac:dyDescent="0.25">
      <c r="B180" s="37" t="s">
        <v>136</v>
      </c>
      <c r="C180" s="37" t="s">
        <v>26</v>
      </c>
      <c r="D180" s="41">
        <v>830000</v>
      </c>
      <c r="E180" s="41">
        <v>830000</v>
      </c>
      <c r="F180" s="41">
        <v>410432.2</v>
      </c>
      <c r="G180" s="77">
        <f t="shared" si="2"/>
        <v>49.449662650602413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</row>
    <row r="181" spans="2:60" s="55" customFormat="1" ht="15" customHeight="1" x14ac:dyDescent="0.25">
      <c r="B181" s="37" t="s">
        <v>137</v>
      </c>
      <c r="C181" s="37" t="s">
        <v>185</v>
      </c>
      <c r="D181" s="41">
        <v>22000</v>
      </c>
      <c r="E181" s="41">
        <v>22000</v>
      </c>
      <c r="F181" s="41">
        <v>15897.34</v>
      </c>
      <c r="G181" s="77">
        <f t="shared" si="2"/>
        <v>72.260636363636365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</row>
    <row r="182" spans="2:60" s="55" customFormat="1" ht="15" customHeight="1" x14ac:dyDescent="0.25">
      <c r="B182" s="37" t="s">
        <v>138</v>
      </c>
      <c r="C182" s="37" t="s">
        <v>186</v>
      </c>
      <c r="D182" s="41">
        <v>6000</v>
      </c>
      <c r="E182" s="41">
        <v>6000</v>
      </c>
      <c r="F182" s="41">
        <v>3164.17</v>
      </c>
      <c r="G182" s="77">
        <f t="shared" si="2"/>
        <v>52.736166666666676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</row>
    <row r="183" spans="2:60" s="55" customFormat="1" ht="15" customHeight="1" x14ac:dyDescent="0.25">
      <c r="B183" s="37" t="s">
        <v>140</v>
      </c>
      <c r="C183" s="37" t="s">
        <v>187</v>
      </c>
      <c r="D183" s="41">
        <v>65000</v>
      </c>
      <c r="E183" s="41">
        <v>65000</v>
      </c>
      <c r="F183" s="41">
        <v>21923.11</v>
      </c>
      <c r="G183" s="77">
        <f t="shared" si="2"/>
        <v>33.727861538461539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</row>
    <row r="184" spans="2:60" s="55" customFormat="1" ht="15" customHeight="1" x14ac:dyDescent="0.25">
      <c r="B184" s="37" t="s">
        <v>142</v>
      </c>
      <c r="C184" s="37" t="s">
        <v>189</v>
      </c>
      <c r="D184" s="41">
        <v>140000</v>
      </c>
      <c r="E184" s="41">
        <v>140000</v>
      </c>
      <c r="F184" s="41">
        <v>67404.759999999995</v>
      </c>
      <c r="G184" s="77">
        <f t="shared" si="2"/>
        <v>48.146257142857138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</row>
    <row r="185" spans="2:60" s="55" customFormat="1" ht="15" customHeight="1" x14ac:dyDescent="0.25">
      <c r="B185" s="37" t="s">
        <v>143</v>
      </c>
      <c r="C185" s="37" t="s">
        <v>190</v>
      </c>
      <c r="D185" s="41">
        <v>0</v>
      </c>
      <c r="E185" s="41">
        <v>0</v>
      </c>
      <c r="F185" s="41">
        <v>110.02</v>
      </c>
      <c r="G185" s="77">
        <v>0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</row>
    <row r="186" spans="2:60" s="55" customFormat="1" ht="15" customHeight="1" x14ac:dyDescent="0.25">
      <c r="B186" s="37" t="s">
        <v>144</v>
      </c>
      <c r="C186" s="37" t="s">
        <v>14</v>
      </c>
      <c r="D186" s="41">
        <v>52500</v>
      </c>
      <c r="E186" s="41">
        <v>52500</v>
      </c>
      <c r="F186" s="41">
        <v>15440.83</v>
      </c>
      <c r="G186" s="77">
        <f t="shared" si="2"/>
        <v>29.41110476190476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</row>
    <row r="187" spans="2:60" s="55" customFormat="1" ht="15" customHeight="1" x14ac:dyDescent="0.25">
      <c r="B187" s="37" t="s">
        <v>146</v>
      </c>
      <c r="C187" s="37" t="s">
        <v>28</v>
      </c>
      <c r="D187" s="41">
        <v>200</v>
      </c>
      <c r="E187" s="41">
        <v>200</v>
      </c>
      <c r="F187" s="41">
        <v>0</v>
      </c>
      <c r="G187" s="77">
        <f t="shared" si="2"/>
        <v>0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</row>
    <row r="188" spans="2:60" s="55" customFormat="1" ht="15" customHeight="1" x14ac:dyDescent="0.25">
      <c r="B188" s="37" t="s">
        <v>147</v>
      </c>
      <c r="C188" s="37" t="s">
        <v>191</v>
      </c>
      <c r="D188" s="41">
        <v>22000</v>
      </c>
      <c r="E188" s="41">
        <v>22000</v>
      </c>
      <c r="F188" s="41">
        <v>10676.57</v>
      </c>
      <c r="G188" s="77">
        <f t="shared" si="2"/>
        <v>48.529863636363636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</row>
    <row r="189" spans="2:60" s="55" customFormat="1" ht="15" customHeight="1" x14ac:dyDescent="0.25">
      <c r="B189" s="37" t="s">
        <v>150</v>
      </c>
      <c r="C189" s="37" t="s">
        <v>194</v>
      </c>
      <c r="D189" s="41">
        <v>1000</v>
      </c>
      <c r="E189" s="41">
        <v>1000</v>
      </c>
      <c r="F189" s="41">
        <v>0</v>
      </c>
      <c r="G189" s="77">
        <f t="shared" si="2"/>
        <v>0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</row>
    <row r="190" spans="2:60" s="55" customFormat="1" ht="15" customHeight="1" x14ac:dyDescent="0.25">
      <c r="B190" s="37" t="s">
        <v>157</v>
      </c>
      <c r="C190" s="37" t="s">
        <v>201</v>
      </c>
      <c r="D190" s="41">
        <v>6000</v>
      </c>
      <c r="E190" s="41">
        <v>6000</v>
      </c>
      <c r="F190" s="41">
        <v>1074.6600000000001</v>
      </c>
      <c r="G190" s="77">
        <f t="shared" si="2"/>
        <v>17.911000000000001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</row>
    <row r="191" spans="2:60" s="55" customFormat="1" ht="15" customHeight="1" x14ac:dyDescent="0.25">
      <c r="B191" s="37" t="s">
        <v>161</v>
      </c>
      <c r="C191" s="37" t="s">
        <v>205</v>
      </c>
      <c r="D191" s="41">
        <v>0</v>
      </c>
      <c r="E191" s="41">
        <v>0</v>
      </c>
      <c r="F191" s="41">
        <v>0</v>
      </c>
      <c r="G191" s="77">
        <v>0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</row>
    <row r="192" spans="2:60" s="55" customFormat="1" ht="15" customHeight="1" x14ac:dyDescent="0.25">
      <c r="B192" s="37" t="s">
        <v>162</v>
      </c>
      <c r="C192" s="37" t="s">
        <v>206</v>
      </c>
      <c r="D192" s="41">
        <v>2000</v>
      </c>
      <c r="E192" s="41">
        <v>2000</v>
      </c>
      <c r="F192" s="41">
        <v>0</v>
      </c>
      <c r="G192" s="77">
        <f t="shared" si="2"/>
        <v>0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</row>
    <row r="193" spans="2:60" s="55" customFormat="1" ht="15" customHeight="1" x14ac:dyDescent="0.25">
      <c r="B193" s="37" t="s">
        <v>170</v>
      </c>
      <c r="C193" s="37" t="s">
        <v>214</v>
      </c>
      <c r="D193" s="41">
        <v>2000</v>
      </c>
      <c r="E193" s="41">
        <v>2000</v>
      </c>
      <c r="F193" s="41">
        <v>824.43</v>
      </c>
      <c r="G193" s="77">
        <f t="shared" si="2"/>
        <v>41.221499999999999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</row>
    <row r="194" spans="2:60" s="55" customFormat="1" ht="15" customHeight="1" x14ac:dyDescent="0.25">
      <c r="B194" s="37" t="s">
        <v>171</v>
      </c>
      <c r="C194" s="37" t="s">
        <v>215</v>
      </c>
      <c r="D194" s="41">
        <v>18000</v>
      </c>
      <c r="E194" s="41">
        <v>18000</v>
      </c>
      <c r="F194" s="41">
        <v>2865.17</v>
      </c>
      <c r="G194" s="77">
        <f t="shared" si="2"/>
        <v>15.91761111111111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</row>
    <row r="195" spans="2:60" s="55" customFormat="1" ht="15" customHeight="1" x14ac:dyDescent="0.25">
      <c r="B195" s="37" t="s">
        <v>172</v>
      </c>
      <c r="C195" s="37" t="s">
        <v>209</v>
      </c>
      <c r="D195" s="41">
        <v>1300</v>
      </c>
      <c r="E195" s="41">
        <v>1300</v>
      </c>
      <c r="F195" s="41">
        <v>0</v>
      </c>
      <c r="G195" s="77">
        <f t="shared" si="2"/>
        <v>0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</row>
    <row r="196" spans="2:60" s="55" customFormat="1" ht="15" customHeight="1" x14ac:dyDescent="0.25">
      <c r="B196" s="37" t="s">
        <v>173</v>
      </c>
      <c r="C196" s="37" t="s">
        <v>216</v>
      </c>
      <c r="D196" s="41">
        <v>14000</v>
      </c>
      <c r="E196" s="41">
        <v>14000</v>
      </c>
      <c r="F196" s="41">
        <v>2894.82</v>
      </c>
      <c r="G196" s="77">
        <f t="shared" si="2"/>
        <v>20.677285714285716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</row>
    <row r="197" spans="2:60" s="55" customFormat="1" ht="15" customHeight="1" x14ac:dyDescent="0.25">
      <c r="B197" s="37" t="s">
        <v>176</v>
      </c>
      <c r="C197" s="37" t="s">
        <v>219</v>
      </c>
      <c r="D197" s="41">
        <v>14000</v>
      </c>
      <c r="E197" s="41">
        <v>14000</v>
      </c>
      <c r="F197" s="41">
        <v>2894.82</v>
      </c>
      <c r="G197" s="77">
        <f t="shared" si="2"/>
        <v>20.677285714285716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</row>
    <row r="198" spans="2:60" ht="15" customHeight="1" x14ac:dyDescent="0.25">
      <c r="B198" s="67" t="s">
        <v>262</v>
      </c>
      <c r="C198" s="67" t="s">
        <v>278</v>
      </c>
      <c r="D198" s="75">
        <v>30000</v>
      </c>
      <c r="E198" s="75">
        <v>30000</v>
      </c>
      <c r="F198" s="75">
        <v>0</v>
      </c>
      <c r="G198" s="80">
        <f t="shared" si="2"/>
        <v>0</v>
      </c>
    </row>
    <row r="199" spans="2:60" ht="15" customHeight="1" x14ac:dyDescent="0.25">
      <c r="B199" s="37" t="s">
        <v>178</v>
      </c>
      <c r="C199" s="37" t="s">
        <v>221</v>
      </c>
      <c r="D199" s="41">
        <v>0</v>
      </c>
      <c r="E199" s="41">
        <v>0</v>
      </c>
      <c r="F199" s="41">
        <v>0</v>
      </c>
      <c r="G199" s="77">
        <v>0</v>
      </c>
    </row>
    <row r="200" spans="2:60" ht="15" customHeight="1" x14ac:dyDescent="0.25">
      <c r="B200" s="37" t="s">
        <v>181</v>
      </c>
      <c r="C200" s="37" t="s">
        <v>224</v>
      </c>
      <c r="D200" s="41">
        <v>0</v>
      </c>
      <c r="E200" s="41">
        <v>0</v>
      </c>
      <c r="F200" s="41">
        <v>0</v>
      </c>
      <c r="G200" s="77">
        <v>0</v>
      </c>
    </row>
    <row r="201" spans="2:60" ht="15" customHeight="1" x14ac:dyDescent="0.25">
      <c r="B201" s="37" t="s">
        <v>70</v>
      </c>
      <c r="C201" s="37" t="s">
        <v>83</v>
      </c>
      <c r="D201" s="41">
        <v>30000</v>
      </c>
      <c r="E201" s="41">
        <v>30000</v>
      </c>
      <c r="F201" s="41">
        <v>0</v>
      </c>
      <c r="G201" s="77">
        <f t="shared" ref="G201:G234" si="3">(F201/E201)*100</f>
        <v>0</v>
      </c>
    </row>
    <row r="202" spans="2:60" ht="15" customHeight="1" x14ac:dyDescent="0.25">
      <c r="B202" s="37" t="s">
        <v>80</v>
      </c>
      <c r="C202" s="37" t="s">
        <v>93</v>
      </c>
      <c r="D202" s="41">
        <v>30000</v>
      </c>
      <c r="E202" s="41">
        <v>30000</v>
      </c>
      <c r="F202" s="41">
        <v>0</v>
      </c>
      <c r="G202" s="77">
        <f t="shared" si="3"/>
        <v>0</v>
      </c>
    </row>
    <row r="203" spans="2:60" ht="15" customHeight="1" x14ac:dyDescent="0.25">
      <c r="B203" s="67" t="s">
        <v>263</v>
      </c>
      <c r="C203" s="67" t="s">
        <v>279</v>
      </c>
      <c r="D203" s="75">
        <v>96000</v>
      </c>
      <c r="E203" s="75">
        <v>96000</v>
      </c>
      <c r="F203" s="75">
        <v>45423.49</v>
      </c>
      <c r="G203" s="80">
        <f t="shared" si="3"/>
        <v>47.316135416666668</v>
      </c>
    </row>
    <row r="204" spans="2:60" ht="15" customHeight="1" x14ac:dyDescent="0.25">
      <c r="B204" s="37" t="s">
        <v>144</v>
      </c>
      <c r="C204" s="37" t="s">
        <v>14</v>
      </c>
      <c r="D204" s="41">
        <v>96000</v>
      </c>
      <c r="E204" s="41">
        <v>96000</v>
      </c>
      <c r="F204" s="41">
        <v>45423.49</v>
      </c>
      <c r="G204" s="77">
        <f t="shared" si="3"/>
        <v>47.316135416666668</v>
      </c>
    </row>
    <row r="205" spans="2:60" ht="15" customHeight="1" x14ac:dyDescent="0.25">
      <c r="B205" s="37" t="s">
        <v>151</v>
      </c>
      <c r="C205" s="37" t="s">
        <v>195</v>
      </c>
      <c r="D205" s="41">
        <v>96000</v>
      </c>
      <c r="E205" s="41">
        <v>96000</v>
      </c>
      <c r="F205" s="41">
        <v>45423.49</v>
      </c>
      <c r="G205" s="77">
        <f t="shared" si="3"/>
        <v>47.316135416666668</v>
      </c>
    </row>
    <row r="206" spans="2:60" ht="15" customHeight="1" x14ac:dyDescent="0.25">
      <c r="B206" s="67" t="s">
        <v>269</v>
      </c>
      <c r="C206" s="67" t="s">
        <v>285</v>
      </c>
      <c r="D206" s="75">
        <v>1200</v>
      </c>
      <c r="E206" s="75">
        <v>1200</v>
      </c>
      <c r="F206" s="75">
        <v>0</v>
      </c>
      <c r="G206" s="80">
        <f t="shared" si="3"/>
        <v>0</v>
      </c>
    </row>
    <row r="207" spans="2:60" ht="15" customHeight="1" x14ac:dyDescent="0.25">
      <c r="B207" s="37" t="s">
        <v>67</v>
      </c>
      <c r="C207" s="37" t="s">
        <v>7</v>
      </c>
      <c r="D207" s="41">
        <v>400</v>
      </c>
      <c r="E207" s="41">
        <v>400</v>
      </c>
      <c r="F207" s="41">
        <v>0</v>
      </c>
      <c r="G207" s="77">
        <f t="shared" si="3"/>
        <v>0</v>
      </c>
    </row>
    <row r="208" spans="2:60" ht="15" customHeight="1" x14ac:dyDescent="0.25">
      <c r="B208" s="37" t="s">
        <v>69</v>
      </c>
      <c r="C208" s="37" t="s">
        <v>82</v>
      </c>
      <c r="D208" s="41">
        <v>400</v>
      </c>
      <c r="E208" s="41">
        <v>400</v>
      </c>
      <c r="F208" s="41">
        <v>0</v>
      </c>
      <c r="G208" s="77">
        <f t="shared" si="3"/>
        <v>0</v>
      </c>
    </row>
    <row r="209" spans="2:60" ht="15" customHeight="1" x14ac:dyDescent="0.25">
      <c r="B209" s="37" t="s">
        <v>70</v>
      </c>
      <c r="C209" s="37" t="s">
        <v>83</v>
      </c>
      <c r="D209" s="41">
        <v>800</v>
      </c>
      <c r="E209" s="41">
        <v>800</v>
      </c>
      <c r="F209" s="41">
        <v>0</v>
      </c>
      <c r="G209" s="77">
        <f t="shared" si="3"/>
        <v>0</v>
      </c>
    </row>
    <row r="210" spans="2:60" ht="15" customHeight="1" x14ac:dyDescent="0.25">
      <c r="B210" s="37" t="s">
        <v>80</v>
      </c>
      <c r="C210" s="37" t="s">
        <v>93</v>
      </c>
      <c r="D210" s="41">
        <v>800</v>
      </c>
      <c r="E210" s="41">
        <v>800</v>
      </c>
      <c r="F210" s="41">
        <v>0</v>
      </c>
      <c r="G210" s="77">
        <f t="shared" si="3"/>
        <v>0</v>
      </c>
    </row>
    <row r="211" spans="2:60" ht="15" customHeight="1" x14ac:dyDescent="0.25">
      <c r="B211" s="67" t="s">
        <v>272</v>
      </c>
      <c r="C211" s="67" t="s">
        <v>294</v>
      </c>
      <c r="D211" s="75">
        <v>130</v>
      </c>
      <c r="E211" s="75">
        <v>130</v>
      </c>
      <c r="F211" s="75">
        <v>0</v>
      </c>
      <c r="G211" s="80">
        <f t="shared" si="3"/>
        <v>0</v>
      </c>
    </row>
    <row r="212" spans="2:60" ht="15" customHeight="1" x14ac:dyDescent="0.25">
      <c r="B212" s="37" t="s">
        <v>144</v>
      </c>
      <c r="C212" s="37" t="s">
        <v>14</v>
      </c>
      <c r="D212" s="41">
        <v>130</v>
      </c>
      <c r="E212" s="41">
        <v>130</v>
      </c>
      <c r="F212" s="41">
        <v>0</v>
      </c>
      <c r="G212" s="77">
        <f t="shared" si="3"/>
        <v>0</v>
      </c>
    </row>
    <row r="213" spans="2:60" ht="15" customHeight="1" x14ac:dyDescent="0.25">
      <c r="B213" s="37" t="s">
        <v>151</v>
      </c>
      <c r="C213" s="37" t="s">
        <v>195</v>
      </c>
      <c r="D213" s="41">
        <v>130</v>
      </c>
      <c r="E213" s="41">
        <v>130</v>
      </c>
      <c r="F213" s="41">
        <v>0</v>
      </c>
      <c r="G213" s="77">
        <f t="shared" si="3"/>
        <v>0</v>
      </c>
    </row>
    <row r="214" spans="2:60" ht="15" customHeight="1" x14ac:dyDescent="0.25">
      <c r="B214" s="67" t="s">
        <v>271</v>
      </c>
      <c r="C214" s="67" t="s">
        <v>287</v>
      </c>
      <c r="D214" s="75">
        <v>0</v>
      </c>
      <c r="E214" s="75">
        <v>0</v>
      </c>
      <c r="F214" s="75">
        <v>783.75</v>
      </c>
      <c r="G214" s="80">
        <v>0</v>
      </c>
    </row>
    <row r="215" spans="2:60" ht="15" customHeight="1" x14ac:dyDescent="0.25">
      <c r="B215" s="37" t="s">
        <v>182</v>
      </c>
      <c r="C215" s="37" t="s">
        <v>225</v>
      </c>
      <c r="D215" s="41">
        <v>0</v>
      </c>
      <c r="E215" s="41">
        <v>0</v>
      </c>
      <c r="F215" s="41">
        <v>783.75</v>
      </c>
      <c r="G215" s="77">
        <v>0</v>
      </c>
    </row>
    <row r="216" spans="2:60" ht="15" customHeight="1" x14ac:dyDescent="0.25">
      <c r="B216" s="37" t="s">
        <v>184</v>
      </c>
      <c r="C216" s="37" t="s">
        <v>226</v>
      </c>
      <c r="D216" s="41">
        <v>0</v>
      </c>
      <c r="E216" s="41">
        <v>0</v>
      </c>
      <c r="F216" s="41">
        <v>783.75</v>
      </c>
      <c r="G216" s="77">
        <v>0</v>
      </c>
    </row>
    <row r="217" spans="2:60" s="55" customFormat="1" ht="15" customHeight="1" x14ac:dyDescent="0.25">
      <c r="B217" s="69" t="s">
        <v>235</v>
      </c>
      <c r="C217" s="69" t="s">
        <v>295</v>
      </c>
      <c r="D217" s="73">
        <v>2120</v>
      </c>
      <c r="E217" s="73">
        <v>2120</v>
      </c>
      <c r="F217" s="73">
        <v>1778.45</v>
      </c>
      <c r="G217" s="78">
        <f t="shared" si="3"/>
        <v>83.889150943396231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</row>
    <row r="218" spans="2:60" ht="15" customHeight="1" x14ac:dyDescent="0.25">
      <c r="B218" s="68" t="s">
        <v>259</v>
      </c>
      <c r="C218" s="68" t="s">
        <v>275</v>
      </c>
      <c r="D218" s="74">
        <v>2120</v>
      </c>
      <c r="E218" s="74">
        <v>2120</v>
      </c>
      <c r="F218" s="74">
        <v>1778.45</v>
      </c>
      <c r="G218" s="79">
        <f t="shared" si="3"/>
        <v>83.889150943396231</v>
      </c>
    </row>
    <row r="219" spans="2:60" ht="15" customHeight="1" x14ac:dyDescent="0.25">
      <c r="B219" s="67" t="s">
        <v>272</v>
      </c>
      <c r="C219" s="67" t="s">
        <v>294</v>
      </c>
      <c r="D219" s="75">
        <v>2120</v>
      </c>
      <c r="E219" s="75">
        <v>2120</v>
      </c>
      <c r="F219" s="75">
        <v>1778.45</v>
      </c>
      <c r="G219" s="80">
        <f t="shared" si="3"/>
        <v>83.889150943396231</v>
      </c>
    </row>
    <row r="220" spans="2:60" ht="15" customHeight="1" x14ac:dyDescent="0.25">
      <c r="B220" s="37" t="s">
        <v>144</v>
      </c>
      <c r="C220" s="37" t="s">
        <v>14</v>
      </c>
      <c r="D220" s="41">
        <v>2120</v>
      </c>
      <c r="E220" s="41">
        <v>2120</v>
      </c>
      <c r="F220" s="41">
        <v>1778.45</v>
      </c>
      <c r="G220" s="77">
        <f t="shared" si="3"/>
        <v>83.889150943396231</v>
      </c>
    </row>
    <row r="221" spans="2:60" ht="15" customHeight="1" x14ac:dyDescent="0.25">
      <c r="B221" s="37" t="s">
        <v>151</v>
      </c>
      <c r="C221" s="37" t="s">
        <v>195</v>
      </c>
      <c r="D221" s="41">
        <v>2120</v>
      </c>
      <c r="E221" s="41">
        <v>2120</v>
      </c>
      <c r="F221" s="41">
        <v>1778.45</v>
      </c>
      <c r="G221" s="77">
        <f t="shared" si="3"/>
        <v>83.889150943396231</v>
      </c>
    </row>
    <row r="222" spans="2:60" s="55" customFormat="1" ht="15" customHeight="1" x14ac:dyDescent="0.25">
      <c r="B222" s="69" t="s">
        <v>236</v>
      </c>
      <c r="C222" s="69" t="s">
        <v>296</v>
      </c>
      <c r="D222" s="73">
        <v>3000</v>
      </c>
      <c r="E222" s="73">
        <v>3000</v>
      </c>
      <c r="F222" s="73">
        <v>2625.91</v>
      </c>
      <c r="G222" s="78">
        <f t="shared" si="3"/>
        <v>87.530333333333331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</row>
    <row r="223" spans="2:60" s="55" customFormat="1" ht="15" customHeight="1" x14ac:dyDescent="0.25">
      <c r="B223" s="69" t="s">
        <v>237</v>
      </c>
      <c r="C223" s="69" t="s">
        <v>296</v>
      </c>
      <c r="D223" s="73">
        <v>3000</v>
      </c>
      <c r="E223" s="73">
        <v>3000</v>
      </c>
      <c r="F223" s="73">
        <v>2625.91</v>
      </c>
      <c r="G223" s="78">
        <f t="shared" si="3"/>
        <v>87.530333333333331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</row>
    <row r="224" spans="2:60" ht="15" customHeight="1" x14ac:dyDescent="0.25">
      <c r="B224" s="68" t="s">
        <v>259</v>
      </c>
      <c r="C224" s="68" t="s">
        <v>275</v>
      </c>
      <c r="D224" s="74">
        <v>3000</v>
      </c>
      <c r="E224" s="74">
        <v>3000</v>
      </c>
      <c r="F224" s="74">
        <v>2625.91</v>
      </c>
      <c r="G224" s="79">
        <f t="shared" si="3"/>
        <v>87.530333333333331</v>
      </c>
    </row>
    <row r="225" spans="2:7" ht="15" customHeight="1" x14ac:dyDescent="0.25">
      <c r="B225" s="67" t="s">
        <v>260</v>
      </c>
      <c r="C225" s="67" t="s">
        <v>276</v>
      </c>
      <c r="D225" s="75">
        <v>3000</v>
      </c>
      <c r="E225" s="75">
        <v>3000</v>
      </c>
      <c r="F225" s="75">
        <v>2625.91</v>
      </c>
      <c r="G225" s="80">
        <f t="shared" si="3"/>
        <v>87.530333333333331</v>
      </c>
    </row>
    <row r="226" spans="2:7" ht="15" customHeight="1" x14ac:dyDescent="0.25">
      <c r="B226" s="37" t="s">
        <v>144</v>
      </c>
      <c r="C226" s="37" t="s">
        <v>14</v>
      </c>
      <c r="D226" s="41">
        <v>3000</v>
      </c>
      <c r="E226" s="41">
        <v>3000</v>
      </c>
      <c r="F226" s="41">
        <v>2625.91</v>
      </c>
      <c r="G226" s="77">
        <f t="shared" si="3"/>
        <v>87.530333333333331</v>
      </c>
    </row>
    <row r="227" spans="2:7" ht="15" customHeight="1" x14ac:dyDescent="0.25">
      <c r="B227" s="37" t="s">
        <v>146</v>
      </c>
      <c r="C227" s="37" t="s">
        <v>28</v>
      </c>
      <c r="D227" s="41">
        <v>3000</v>
      </c>
      <c r="E227" s="41">
        <v>3000</v>
      </c>
      <c r="F227" s="41">
        <v>2625.91</v>
      </c>
      <c r="G227" s="77">
        <f t="shared" si="3"/>
        <v>87.530333333333331</v>
      </c>
    </row>
    <row r="228" spans="2:7" ht="15" customHeight="1" x14ac:dyDescent="0.25">
      <c r="B228" s="69" t="s">
        <v>238</v>
      </c>
      <c r="C228" s="69" t="s">
        <v>297</v>
      </c>
      <c r="D228" s="73">
        <v>100</v>
      </c>
      <c r="E228" s="73">
        <v>100</v>
      </c>
      <c r="F228" s="73">
        <v>0</v>
      </c>
      <c r="G228" s="78">
        <f t="shared" si="3"/>
        <v>0</v>
      </c>
    </row>
    <row r="229" spans="2:7" ht="15" customHeight="1" x14ac:dyDescent="0.25">
      <c r="B229" s="69" t="s">
        <v>239</v>
      </c>
      <c r="C229" s="69" t="s">
        <v>297</v>
      </c>
      <c r="D229" s="73">
        <v>100</v>
      </c>
      <c r="E229" s="73">
        <v>100</v>
      </c>
      <c r="F229" s="73">
        <v>0</v>
      </c>
      <c r="G229" s="78">
        <f t="shared" si="3"/>
        <v>0</v>
      </c>
    </row>
    <row r="230" spans="2:7" ht="15" customHeight="1" x14ac:dyDescent="0.25">
      <c r="B230" s="68" t="s">
        <v>259</v>
      </c>
      <c r="C230" s="68" t="s">
        <v>275</v>
      </c>
      <c r="D230" s="74">
        <v>100</v>
      </c>
      <c r="E230" s="74">
        <v>100</v>
      </c>
      <c r="F230" s="74">
        <v>0</v>
      </c>
      <c r="G230" s="79">
        <f t="shared" si="3"/>
        <v>0</v>
      </c>
    </row>
    <row r="231" spans="2:7" ht="15" customHeight="1" x14ac:dyDescent="0.25">
      <c r="B231" s="67" t="s">
        <v>260</v>
      </c>
      <c r="C231" s="67" t="s">
        <v>276</v>
      </c>
      <c r="D231" s="75">
        <v>100</v>
      </c>
      <c r="E231" s="75">
        <v>100</v>
      </c>
      <c r="F231" s="75">
        <v>0</v>
      </c>
      <c r="G231" s="80">
        <f t="shared" si="3"/>
        <v>0</v>
      </c>
    </row>
    <row r="232" spans="2:7" ht="15" customHeight="1" x14ac:dyDescent="0.25">
      <c r="B232" s="37" t="s">
        <v>144</v>
      </c>
      <c r="C232" s="37" t="s">
        <v>14</v>
      </c>
      <c r="D232" s="41">
        <v>100</v>
      </c>
      <c r="E232" s="41">
        <v>100</v>
      </c>
      <c r="F232" s="41">
        <v>0</v>
      </c>
      <c r="G232" s="77">
        <f t="shared" si="3"/>
        <v>0</v>
      </c>
    </row>
    <row r="233" spans="2:7" ht="15" customHeight="1" x14ac:dyDescent="0.25">
      <c r="B233" s="43">
        <v>3232</v>
      </c>
      <c r="C233" s="37" t="s">
        <v>202</v>
      </c>
      <c r="D233" s="41">
        <v>0</v>
      </c>
      <c r="E233" s="41">
        <v>0</v>
      </c>
      <c r="F233" s="41">
        <v>0</v>
      </c>
      <c r="G233" s="77">
        <v>0</v>
      </c>
    </row>
    <row r="234" spans="2:7" ht="15" customHeight="1" x14ac:dyDescent="0.25">
      <c r="B234" s="37" t="s">
        <v>164</v>
      </c>
      <c r="C234" s="37" t="s">
        <v>208</v>
      </c>
      <c r="D234" s="41">
        <v>100</v>
      </c>
      <c r="E234" s="41">
        <v>100</v>
      </c>
      <c r="F234" s="41">
        <v>0</v>
      </c>
      <c r="G234" s="77">
        <f t="shared" si="3"/>
        <v>0</v>
      </c>
    </row>
  </sheetData>
  <mergeCells count="4">
    <mergeCell ref="B2:G2"/>
    <mergeCell ref="B4:G4"/>
    <mergeCell ref="B6:C6"/>
    <mergeCell ref="B7:C7"/>
  </mergeCells>
  <pageMargins left="0.18" right="0.23622047244094491" top="0.19685039370078741" bottom="0.31496062992125984" header="0.15748031496062992" footer="0.31496062992125984"/>
  <pageSetup paperSize="9" scale="8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Tajnica</cp:lastModifiedBy>
  <cp:lastPrinted>2023-08-09T10:33:56Z</cp:lastPrinted>
  <dcterms:created xsi:type="dcterms:W3CDTF">2022-08-12T12:51:27Z</dcterms:created>
  <dcterms:modified xsi:type="dcterms:W3CDTF">2023-08-09T10:35:35Z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